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" yWindow="-75" windowWidth="12420" windowHeight="14130" tabRatio="661" activeTab="1"/>
  </bookViews>
  <sheets>
    <sheet name="REKAPITULACIJA" sheetId="2" r:id="rId1"/>
    <sheet name="ELEKTRIČNE" sheetId="4" r:id="rId2"/>
  </sheets>
  <definedNames>
    <definedName name="_xlnm.Print_Titles" localSheetId="1">ELEKTRIČNE!$35:$36</definedName>
  </definedNames>
  <calcPr calcId="144525" calcMode="manual"/>
</workbook>
</file>

<file path=xl/calcChain.xml><?xml version="1.0" encoding="utf-8"?>
<calcChain xmlns="http://schemas.openxmlformats.org/spreadsheetml/2006/main">
  <c r="F201" i="4" l="1"/>
  <c r="F199" i="4"/>
  <c r="F75" i="4"/>
  <c r="F207" i="4" l="1"/>
  <c r="F205" i="4"/>
  <c r="F203" i="4"/>
  <c r="F197" i="4"/>
  <c r="F195" i="4"/>
  <c r="F193" i="4"/>
  <c r="F191" i="4"/>
  <c r="F189" i="4"/>
  <c r="F182" i="4"/>
  <c r="F180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39" i="4"/>
  <c r="F135" i="4"/>
  <c r="F133" i="4"/>
  <c r="F132" i="4"/>
  <c r="F129" i="4"/>
  <c r="F125" i="4"/>
  <c r="F123" i="4"/>
  <c r="F121" i="4"/>
  <c r="F118" i="4"/>
  <c r="F116" i="4"/>
  <c r="F110" i="4"/>
  <c r="F101" i="4"/>
  <c r="F99" i="4"/>
  <c r="F97" i="4"/>
  <c r="F91" i="4"/>
  <c r="F89" i="4"/>
  <c r="F87" i="4"/>
  <c r="F85" i="4"/>
  <c r="F83" i="4"/>
  <c r="F81" i="4"/>
  <c r="F80" i="4"/>
  <c r="F79" i="4"/>
  <c r="F78" i="4"/>
  <c r="F77" i="4"/>
  <c r="F76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57" i="4"/>
  <c r="F55" i="4"/>
  <c r="F53" i="4"/>
  <c r="F52" i="4"/>
  <c r="F51" i="4"/>
  <c r="F49" i="4"/>
  <c r="F48" i="4"/>
  <c r="F47" i="4"/>
  <c r="F46" i="4"/>
  <c r="F45" i="4"/>
  <c r="F44" i="4"/>
  <c r="F41" i="4"/>
  <c r="F209" i="4" l="1"/>
  <c r="F19" i="4" s="1"/>
  <c r="D127" i="4"/>
  <c r="F127" i="4" s="1"/>
  <c r="D137" i="4" s="1"/>
  <c r="F137" i="4" s="1"/>
  <c r="F184" i="4"/>
  <c r="F17" i="4" s="1"/>
  <c r="D103" i="4"/>
  <c r="F103" i="4" s="1"/>
  <c r="F141" i="4" l="1"/>
  <c r="F15" i="4" s="1"/>
  <c r="D95" i="4"/>
  <c r="F95" i="4" s="1"/>
  <c r="F93" i="4"/>
  <c r="F105" i="4" s="1"/>
  <c r="F13" i="4" s="1"/>
  <c r="F21" i="4" l="1"/>
  <c r="F17" i="2" s="1"/>
  <c r="F23" i="4" l="1"/>
  <c r="F25" i="4" s="1"/>
  <c r="F19" i="2"/>
  <c r="F21" i="2" s="1"/>
  <c r="F23" i="2" s="1"/>
  <c r="F25" i="2" s="1"/>
</calcChain>
</file>

<file path=xl/sharedStrings.xml><?xml version="1.0" encoding="utf-8"?>
<sst xmlns="http://schemas.openxmlformats.org/spreadsheetml/2006/main" count="288" uniqueCount="200">
  <si>
    <t xml:space="preserve"> </t>
  </si>
  <si>
    <t>SKUPAJ OCENJENA VREDNOST Z DDV:</t>
  </si>
  <si>
    <t>kos</t>
  </si>
  <si>
    <t>Investitor:</t>
  </si>
  <si>
    <t>Objekt:</t>
  </si>
  <si>
    <t>Jože Poglajen, univ.dipl.inž.grad.</t>
  </si>
  <si>
    <t>Maja Sakač Rožmanec, dipl.inž.grad.</t>
  </si>
  <si>
    <t>SKUPNA REKAPITULACIJA</t>
  </si>
  <si>
    <t>kpl</t>
  </si>
  <si>
    <t>DDV 22%</t>
  </si>
  <si>
    <t>št.</t>
  </si>
  <si>
    <t>Opis del</t>
  </si>
  <si>
    <t>Enota</t>
  </si>
  <si>
    <t>Količina</t>
  </si>
  <si>
    <t>Cena/enoto</t>
  </si>
  <si>
    <t>Znesek [€]</t>
  </si>
  <si>
    <t>ur</t>
  </si>
  <si>
    <t>1000 LJUBLJANA</t>
  </si>
  <si>
    <t>A</t>
  </si>
  <si>
    <t>MOČ in KABLAŽA</t>
  </si>
  <si>
    <t xml:space="preserve"> - FID 25/0,03A</t>
  </si>
  <si>
    <t xml:space="preserve"> - N+PE zbiralka</t>
  </si>
  <si>
    <t xml:space="preserve"> - drobni material</t>
  </si>
  <si>
    <t>m</t>
  </si>
  <si>
    <t xml:space="preserve"> - NYM-J 3x2,5 mm2</t>
  </si>
  <si>
    <t xml:space="preserve"> - NYM-J 5x1,5 mm2</t>
  </si>
  <si>
    <t xml:space="preserve"> - NYM-J 4x1,5 mm2</t>
  </si>
  <si>
    <t xml:space="preserve"> - NYM-J 3x1,5 mm2</t>
  </si>
  <si>
    <t xml:space="preserve"> - NYM-J 2x1,5 mm2</t>
  </si>
  <si>
    <t xml:space="preserve"> - H07V-K 6 mm2</t>
  </si>
  <si>
    <t xml:space="preserve"> - Podometne instalacijske doze ustreznih dimenzij - ocenjeno</t>
  </si>
  <si>
    <t xml:space="preserve"> - Nadometne instalacijske doze ustreznih dimenzij - ocenjeno</t>
  </si>
  <si>
    <t>Sodelovanje z drugimi izvajalci, za uskladitev priključkov, skladno z dejansko dobavljenimi tipi opreme</t>
  </si>
  <si>
    <t>Sproten vris sprememb v PZI za izdelavo PID</t>
  </si>
  <si>
    <t xml:space="preserve">Izdelava projektno tehnične dokumentacije PID in POV  </t>
  </si>
  <si>
    <t>Meritve elektro inštalacije, z merilnimi protokoli, atesti in dokazila potrebna za tehnični prevzem</t>
  </si>
  <si>
    <t>Projektantski nadzor - ocenjeno</t>
  </si>
  <si>
    <t>B</t>
  </si>
  <si>
    <t>ŠIBKI TOK</t>
  </si>
  <si>
    <t>Telekomunikacijski instalacijski kabel položen na polico, kanal oz. uvlečen  v instalacijsko cev ali parapetni kanal</t>
  </si>
  <si>
    <t xml:space="preserve"> - U/UTP 4x2x24 AWG, kat 6</t>
  </si>
  <si>
    <t>Povezava naprav na položeno, označeno in preizkušeno instalacijo, meritve, naravnava parametrov in spuščanje sistema v pogon</t>
  </si>
  <si>
    <t>Drobni, pritrdilni in vezni material</t>
  </si>
  <si>
    <t>MOČ in KABLAŽA SKUPAJ:</t>
  </si>
  <si>
    <t xml:space="preserve"> ŠIBKI TOK SKUPAJ:</t>
  </si>
  <si>
    <t>C</t>
  </si>
  <si>
    <t>SVETILKE</t>
  </si>
  <si>
    <t>Fotoluminiscenčni znaki na evakuacijskih poteh</t>
  </si>
  <si>
    <t>Samolepilne oznake varnostnih svetilk</t>
  </si>
  <si>
    <t>Pridobitev potrdila o brezhibnem delovanju varnostne razsvetljave, s strani pooblaščene inštitucije</t>
  </si>
  <si>
    <t>SVETILKE SKUPAJ:</t>
  </si>
  <si>
    <t>Projektanti:</t>
  </si>
  <si>
    <t>Vodja projekta:</t>
  </si>
  <si>
    <t>Matej Baš, inž.el.</t>
  </si>
  <si>
    <t>SKUPAJ VREDNOST BREZ DDV:</t>
  </si>
  <si>
    <t>SKUPAJ VREDNOST Z DDV:</t>
  </si>
  <si>
    <t>I. ELEKTRIČNE INŠTALACIJE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</si>
  <si>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</si>
  <si>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</si>
  <si>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</si>
  <si>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</si>
  <si>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</si>
  <si>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</si>
  <si>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</si>
  <si>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</si>
  <si>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</si>
  <si>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</si>
  <si>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</si>
  <si>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</si>
  <si>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</si>
  <si>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B.1</t>
  </si>
  <si>
    <t>B.2</t>
  </si>
  <si>
    <t>B.3</t>
  </si>
  <si>
    <t>B.4</t>
  </si>
  <si>
    <t>B.5</t>
  </si>
  <si>
    <t>B.6</t>
  </si>
  <si>
    <t>B.7</t>
  </si>
  <si>
    <t>C.1</t>
  </si>
  <si>
    <t>C.2</t>
  </si>
  <si>
    <t>C.3</t>
  </si>
  <si>
    <t>C.4</t>
  </si>
  <si>
    <t>C.5</t>
  </si>
  <si>
    <t>C.6</t>
  </si>
  <si>
    <t>C.7</t>
  </si>
  <si>
    <t>ZAVOD ZA ŠOLSTVO</t>
  </si>
  <si>
    <t>POLJANSKA CESTA 28</t>
  </si>
  <si>
    <t>SKUPAJ OCENJENA VREDNOST EI BREZ DDV:</t>
  </si>
  <si>
    <t xml:space="preserve">Vgradnja novega odštevalnega števca v obstoječo omaro "KPMO". </t>
  </si>
  <si>
    <t>Skupaj:</t>
  </si>
  <si>
    <t xml:space="preserve"> - ETIMAT 6-25A 1P /B</t>
  </si>
  <si>
    <t xml:space="preserve"> - ETIMAT 6-25A 3P /B</t>
  </si>
  <si>
    <t xml:space="preserve"> - Vrstne sponke za montažo na DIN letev, 1,5-16mm2</t>
  </si>
  <si>
    <t>Inštalacijski material</t>
  </si>
  <si>
    <t>Nadometni inštalacijski kanali, komplet s pokrovi, spojnim, nosilnim in pritrdilnim priborom - ocenjeno, NIK 1-3</t>
  </si>
  <si>
    <t>Pocinkana kabelska polica, komplet z vsemi spojnimi in nosilnimi elementi ter pokrovom, barvana belo (ali v barve sten)</t>
  </si>
  <si>
    <t xml:space="preserve"> - Kabel s  Cu  vodniki - 0,5kV položen v NIK kanale, delno v cevi - ocenjeno</t>
  </si>
  <si>
    <t xml:space="preserve"> - Parapetni kanal kot ELBA 130, 2m, komplet s pregrado, pokrovom in zaključki</t>
  </si>
  <si>
    <t xml:space="preserve"> - Parapetni kanal kot ELBA 130, koleno 90, komplet s pregrado, pokrovom.</t>
  </si>
  <si>
    <t xml:space="preserve"> - Trojna vtičnica za v PK, komplet z dozo, in okvirjem</t>
  </si>
  <si>
    <t xml:space="preserve"> - Vtičnica podometna, komplet z dozo in okvirjem, kot MODUL Tem Čatež</t>
  </si>
  <si>
    <t xml:space="preserve"> - Nadometni inštalacijski kanali, komplet s pokrovi, spojnim, nosilnim in pritrdilnim priborom - ocenjeno, NIK 1-3</t>
  </si>
  <si>
    <t xml:space="preserve"> - Pocinkana kabelska polica, komplet z vsemi spojnimi in nosilnimi elementi ter pokrovom, barvana belo (ali v barve sten)</t>
  </si>
  <si>
    <t xml:space="preserve"> - Elektroinstalacijske cevi ustreznih premerov, rebrasta, gibljiva, položena  podometno ali v spuščen strop - ocenjeno</t>
  </si>
  <si>
    <t>Izsekavanje utorov za vgradnjo zaščitne cevi - ocenjeno</t>
  </si>
  <si>
    <t>Vrtane prebojev v beton in zid do premera 35mm - ocenjeno</t>
  </si>
  <si>
    <t>Odvoz gradbenih odpadkov</t>
  </si>
  <si>
    <t>Nepredvideni stroški ob rekonstrukciji</t>
  </si>
  <si>
    <t>A.14</t>
  </si>
  <si>
    <t>A.15</t>
  </si>
  <si>
    <t xml:space="preserve"> - aktivna oprema ni vključena v popis</t>
  </si>
  <si>
    <t xml:space="preserve"> - delilnik 48M</t>
  </si>
  <si>
    <t xml:space="preserve"> - napajalni element 6 vtičnica 220V</t>
  </si>
  <si>
    <t xml:space="preserve"> - zaključevanje kablov na delilniku</t>
  </si>
  <si>
    <t>B.8</t>
  </si>
  <si>
    <t>Navodila za obratovanje in vzdrževanje, atesti, sistemska garancija proizvajalca, izvod originalnih navodil, navodila za uporabo ter šolanje uporabnika</t>
  </si>
  <si>
    <t>Zaključevanje inštalacije</t>
  </si>
  <si>
    <t xml:space="preserve"> - Zaključevanje vtičnic</t>
  </si>
  <si>
    <t xml:space="preserve"> - Meritve šibkotočne inštalacije</t>
  </si>
  <si>
    <t>Sodelovanje s pristojno službo Telekoma, za izdelavo priklopa na javno komunikacijsko omrežje</t>
  </si>
  <si>
    <t>B.9</t>
  </si>
  <si>
    <t>B.10</t>
  </si>
  <si>
    <t>B.11</t>
  </si>
  <si>
    <t>Varnostna LED svetilka z enournim modulom</t>
  </si>
  <si>
    <t>A. MOČ in KABLAŽA</t>
  </si>
  <si>
    <t>B. ŠIBKI TOK</t>
  </si>
  <si>
    <t>REKAPITULACIJA ELEKTRIČNIH INŠTALACIJ</t>
  </si>
  <si>
    <t>Podometna razdelilna omara Rp, komplet iz:</t>
  </si>
  <si>
    <t xml:space="preserve"> - glavno stikalo ES 68 50A/3P</t>
  </si>
  <si>
    <t xml:space="preserve"> - inštalacijski kontaktor</t>
  </si>
  <si>
    <t xml:space="preserve"> - Kabel s  Cu  vodniki - 1kV položen v kabelske vertikale, delno v NIK kanale ali cevi - ocenjeno</t>
  </si>
  <si>
    <t xml:space="preserve"> - Vodnik P-Y za izenačevanje potencialov in povezavo kovinskih mas, položen prosto ali uvlečen v predhodno položene instalacijske cevi - ocenjeno</t>
  </si>
  <si>
    <t>Svetilka LED, v prostorih, INTRA PR106 30W 3280lm, LED840 (za delo se uporabljajo namizne svetilke)</t>
  </si>
  <si>
    <t>C.8</t>
  </si>
  <si>
    <t>D</t>
  </si>
  <si>
    <t>D.1</t>
  </si>
  <si>
    <t>D.2</t>
  </si>
  <si>
    <t>D.3</t>
  </si>
  <si>
    <t>D.4</t>
  </si>
  <si>
    <t>D.5</t>
  </si>
  <si>
    <t>D.6</t>
  </si>
  <si>
    <t>D.7</t>
  </si>
  <si>
    <t>D.8</t>
  </si>
  <si>
    <t>JAVLJANJE POŽARA</t>
  </si>
  <si>
    <t>Oddaljeni paralelni tablo; komplet z vmesnikom RS232/485 za MASTER/SLAVE</t>
  </si>
  <si>
    <t>Optični javljalnik dima -  s podnožjem</t>
  </si>
  <si>
    <t>Termični javljalnik dima -  s podnožjem</t>
  </si>
  <si>
    <t>Ročni javljalnik</t>
  </si>
  <si>
    <t>Izhodno/vhodni vmesnik (1 vhod + 1 izhod)</t>
  </si>
  <si>
    <t xml:space="preserve">Dobava doze  in vezava elektronike, vmesnikov in krmilnih  relejev </t>
  </si>
  <si>
    <t xml:space="preserve">Alarmna sirena  </t>
  </si>
  <si>
    <t>Označevanje ročnih javljalnikov in siren po SIST 1013 velikosti 10x10cm</t>
  </si>
  <si>
    <t>Označevanje elemetnov</t>
  </si>
  <si>
    <t>Kabel J-Y(St)Y 1x2x0.8 mm Brandmeldekabel LAPP kabel, rdeč</t>
  </si>
  <si>
    <t>Kabel JE-H(St)H E30 1x2x0.8 mm Brandmeldekabel LAPP kabel, rdeč</t>
  </si>
  <si>
    <t>Zatesnitev prehodov kablov med požarnimi  sektorji  z ognjeodporno  maso oz. vrečkami</t>
  </si>
  <si>
    <t>m2</t>
  </si>
  <si>
    <t>PN zaščitne inštalacijske cevi fi 16mm s pritrdilnim priborom ali NIK2 instalacijski kanal ali rebrasta podometna cev fi 23mm</t>
  </si>
  <si>
    <t>Montaža opreme na položene instalacije in zaključene kabelske povezave</t>
  </si>
  <si>
    <t xml:space="preserve">Zagon, nastavitve, programiranje in preizkušanje delovanja sistema </t>
  </si>
  <si>
    <t>Tehnični pregled in pridobitev potrdila o brezhibnem delovanju vgrajenega sistema aktivne požarne zaščite s strani pooblaščene fizične ali pravne osebe</t>
  </si>
  <si>
    <t>Predaja sistema in šolanje uporabnika</t>
  </si>
  <si>
    <t>JAVLJANJE POŽARA SKUPAJ:</t>
  </si>
  <si>
    <t>D. SVETILKE</t>
  </si>
  <si>
    <t>C. JAVLJANJE POŽARA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</si>
  <si>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</si>
  <si>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</si>
  <si>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</si>
  <si>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</si>
  <si>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</si>
  <si>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</si>
  <si>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</si>
  <si>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</si>
  <si>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</si>
  <si>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</si>
  <si>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</si>
  <si>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NA POLJANSKI CESTI 28</t>
  </si>
  <si>
    <t>Litija, junij 2020</t>
  </si>
  <si>
    <t>UREDITEV PROSTORTOV 2. NADSTROPJA</t>
  </si>
  <si>
    <t>D.9</t>
  </si>
  <si>
    <t>D.10</t>
  </si>
  <si>
    <t xml:space="preserve"> - Stikalni blok izdelan iz pločevine, skupne dimenzije 600 x 500 x 180 mm, s ključavnico, z montažno ploščo in/ali nosilci opreme, s predalom za načrte, dno omare je zaprto.Stikalni blok je v zaščiti min IP 20, barva RAL7032 za notranjo montažo. TIP: ELBA (ali enakovredno)</t>
  </si>
  <si>
    <t xml:space="preserve"> - ETIMAT 25A 3P C</t>
  </si>
  <si>
    <t xml:space="preserve"> - impulzni rele</t>
  </si>
  <si>
    <t>Izdelava dovoda do nove Rp, s kablom Nyy-j 5x16mm2, v zaščitni cevi premera 26mm</t>
  </si>
  <si>
    <t xml:space="preserve"> - NYY-J 5×6 mm2 dovod</t>
  </si>
  <si>
    <t xml:space="preserve"> - Podometno stikalo ali tipka, komplet z dozo in okvirjem kot MODUL Tem Čatež</t>
  </si>
  <si>
    <t>Priključevanje kabla s tremi ali štirimi vodniki na naprave, ki so zajete v popisih v drugih načrtih (termostati, prezračevalne naprave, sušilci za roke, split sistemi, ventilatorji, senčila...) - ocenjeno</t>
  </si>
  <si>
    <t>Nespecificirani drobni, spojni in montažni materijal, kabelske in druge oznake, ter napisne plošče</t>
  </si>
  <si>
    <t>Prostostoječa računalniška omara K.V., višine 24 HE, globine 600mm, s steklenimi vrati in naslednjo opremo - samo dodana oprema v obstoječo omaro v 1N</t>
  </si>
  <si>
    <t>Dvojna komunikacijska vtičnica, UTP Cat.6; s samozaporno protiprašno zaščito, komplet z odgovarjajočo dozo za podometno vgradnjo ali parapetni kanal, z nosilnim in okrasnim okvirjem. Kot na primer: Vticino Living&amp;Light</t>
  </si>
  <si>
    <t>Adresna požarna centralna naprava z vgrajenimi moduli FDnet adresne zanke (1x126 elementov) , 1x126 adresnih elementov. Spomin za 1000 dogodkov, 480 programirljivih con. Ethernet priključek RJ45. Možnost oddaljenega dostopa in upravljanja sistema preko Ethernet mreže. 
V kompletu z upravljalno prikazovalno enoto (grafični LCD display z 8 vrsticami), s prikazovalnim modulom za indikacijo 16 con, napajalnikom 24V/150W in konfortnem ohišjem za AKU max.2x27Ah. Prenos signala preko GSM pozivnika Protivlomne centrale ali telefonske linije; ustreza proizvod proizvajalcev:  APOLLO - OBSTOJEČA, samo dogradnja opreme</t>
  </si>
  <si>
    <t>Ureditev obstoječe razsvetljave v prostorih nove knjižnice, demontaža in čiščenje svetilk ter ponovna montaža.</t>
  </si>
  <si>
    <t>Nadgradna LED svetilka 30W, v čajni kuhinji</t>
  </si>
  <si>
    <t>Dobava in montaža svetilke 11423 NEW TRIA LED DL ROUND SET mat bela, 12W, 38, 3000K, vklj.driver, clip springs.</t>
  </si>
  <si>
    <t xml:space="preserve">LED trak v senčni fugi, komplet z pritrdilnimi in napajalnimi elementi </t>
  </si>
  <si>
    <t>ALU led profil kot KALIS 36, dolžine 4m, komplet s pritrdilnim in predstikalnim priborom</t>
  </si>
  <si>
    <t>2. NADSTROPJE</t>
  </si>
  <si>
    <t>A / ELEKTRIČNE INŠTALACIJE</t>
  </si>
  <si>
    <t>B / NEPREDVIDENA DELA (6% od A)</t>
  </si>
  <si>
    <t>POPIS DEL Z OCENO VREDNOSTI - ELEKTRO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</si>
</sst>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\ %"/>
  </numFmts>
  <fonts count="8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6">
    <xf numFmtId="0" fontId="0" fillId="0" borderId="0" xfId="0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left" vertical="top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left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" fillId="2" borderId="0" xfId="0" applyNumberFormat="1" applyFont="1" applyFill="1" applyAlignment="1" applyProtection="1">
      <alignment horizontal="right"/>
      <protection locked="0"/>
    </xf>
    <xf numFmtId="4" fontId="1" fillId="0" borderId="0" xfId="0" applyNumberFormat="1" applyFont="1" applyFill="1" applyAlignment="1" applyProtection="1">
      <alignment horizontal="right"/>
    </xf>
    <xf numFmtId="0" fontId="1" fillId="0" borderId="0" xfId="0" applyFont="1"/>
    <xf numFmtId="4" fontId="1" fillId="0" borderId="0" xfId="0" applyNumberFormat="1" applyFont="1" applyFill="1" applyAlignment="1" applyProtection="1">
      <alignment horizontal="right"/>
      <protection locked="0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6" xfId="0" applyFont="1" applyBorder="1" applyAlignment="1">
      <alignment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right"/>
    </xf>
    <xf numFmtId="4" fontId="1" fillId="0" borderId="11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9" fontId="1" fillId="0" borderId="0" xfId="0" applyNumberFormat="1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top" wrapText="1"/>
    </xf>
    <xf numFmtId="4" fontId="1" fillId="0" borderId="0" xfId="1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left" vertical="top" wrapText="1"/>
    </xf>
    <xf numFmtId="0" fontId="0" fillId="0" borderId="13" xfId="0" applyFill="1" applyBorder="1" applyAlignment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 wrapText="1"/>
    </xf>
    <xf numFmtId="0" fontId="0" fillId="0" borderId="13" xfId="0" applyFill="1" applyBorder="1" applyAlignment="1"/>
    <xf numFmtId="49" fontId="1" fillId="3" borderId="0" xfId="0" applyNumberFormat="1" applyFont="1" applyFill="1" applyAlignment="1">
      <alignment horizontal="left" vertical="top"/>
    </xf>
  </cellXfs>
  <cellStyles count="2">
    <cellStyle name="Navadno" xfId="0" builtinId="0"/>
    <cellStyle name="Normal 8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Zeros="0" view="pageBreakPreview" zoomScaleNormal="100" zoomScaleSheetLayoutView="100" workbookViewId="0">
      <selection activeCell="B37" sqref="B37"/>
    </sheetView>
  </sheetViews>
  <sheetFormatPr defaultRowHeight="12.75" x14ac:dyDescent="0.2"/>
  <cols>
    <col min="1" max="1" width="6.85546875" customWidth="1"/>
    <col min="2" max="2" width="50.7109375" customWidth="1"/>
    <col min="3" max="3" width="5" customWidth="1"/>
    <col min="4" max="4" width="10.7109375" customWidth="1"/>
    <col min="5" max="5" width="5.7109375" customWidth="1"/>
    <col min="6" max="6" width="15.7109375" customWidth="1"/>
  </cols>
  <sheetData>
    <row r="1" spans="1:6" x14ac:dyDescent="0.2">
      <c r="A1" s="49"/>
      <c r="B1" s="50"/>
      <c r="C1" s="46"/>
      <c r="D1" s="51"/>
      <c r="E1" s="51"/>
      <c r="F1" s="51"/>
    </row>
    <row r="2" spans="1:6" x14ac:dyDescent="0.2">
      <c r="A2" s="49"/>
      <c r="B2" s="21" t="s">
        <v>3</v>
      </c>
      <c r="C2" s="46"/>
      <c r="D2" s="51"/>
      <c r="E2" s="51"/>
      <c r="F2" s="51"/>
    </row>
    <row r="3" spans="1:6" x14ac:dyDescent="0.2">
      <c r="A3" s="49"/>
      <c r="B3" s="22" t="s">
        <v>84</v>
      </c>
      <c r="C3" s="46"/>
      <c r="D3" s="52"/>
      <c r="E3" s="51"/>
      <c r="F3" s="51"/>
    </row>
    <row r="4" spans="1:6" x14ac:dyDescent="0.2">
      <c r="A4" s="49"/>
      <c r="B4" s="22" t="s">
        <v>85</v>
      </c>
      <c r="C4" s="46"/>
      <c r="D4" s="52"/>
      <c r="E4" s="51"/>
      <c r="F4" s="51"/>
    </row>
    <row r="5" spans="1:6" x14ac:dyDescent="0.2">
      <c r="A5" s="49"/>
      <c r="B5" s="23" t="s">
        <v>17</v>
      </c>
      <c r="C5" s="46"/>
      <c r="D5" s="52"/>
      <c r="E5" s="51"/>
      <c r="F5" s="51"/>
    </row>
    <row r="6" spans="1:6" x14ac:dyDescent="0.2">
      <c r="A6" s="49"/>
      <c r="B6" s="19"/>
      <c r="C6" s="46"/>
      <c r="D6" s="52"/>
      <c r="E6" s="51"/>
      <c r="F6" s="51"/>
    </row>
    <row r="7" spans="1:6" x14ac:dyDescent="0.2">
      <c r="A7" s="49"/>
      <c r="B7" s="21" t="s">
        <v>4</v>
      </c>
      <c r="C7" s="46"/>
      <c r="D7" s="51"/>
      <c r="E7" s="51"/>
      <c r="F7" s="51"/>
    </row>
    <row r="8" spans="1:6" x14ac:dyDescent="0.2">
      <c r="A8" s="49"/>
      <c r="B8" s="22" t="s">
        <v>177</v>
      </c>
      <c r="C8" s="46"/>
      <c r="D8" s="51"/>
      <c r="E8" s="51"/>
      <c r="F8" s="51"/>
    </row>
    <row r="9" spans="1:6" x14ac:dyDescent="0.2">
      <c r="A9" s="49"/>
      <c r="B9" s="23" t="s">
        <v>175</v>
      </c>
      <c r="C9" s="46"/>
      <c r="D9" s="51"/>
      <c r="E9" s="51"/>
      <c r="F9" s="51"/>
    </row>
    <row r="10" spans="1:6" x14ac:dyDescent="0.2">
      <c r="A10" s="49"/>
      <c r="B10" s="54"/>
      <c r="C10" s="53"/>
      <c r="D10" s="51"/>
      <c r="E10" s="51"/>
      <c r="F10" s="51"/>
    </row>
    <row r="11" spans="1:6" x14ac:dyDescent="0.2">
      <c r="A11" s="49"/>
      <c r="B11" s="50"/>
      <c r="C11" s="46"/>
      <c r="D11" s="51"/>
      <c r="E11" s="51"/>
      <c r="F11" s="51"/>
    </row>
    <row r="12" spans="1:6" ht="15" x14ac:dyDescent="0.2">
      <c r="A12" s="49"/>
      <c r="B12" s="121" t="s">
        <v>199</v>
      </c>
      <c r="C12" s="122"/>
      <c r="D12" s="122"/>
      <c r="E12" s="122"/>
      <c r="F12" s="123"/>
    </row>
    <row r="13" spans="1:6" ht="15.75" x14ac:dyDescent="0.2">
      <c r="A13" s="49"/>
      <c r="B13" s="55"/>
      <c r="C13" s="55"/>
      <c r="D13" s="55"/>
      <c r="E13" s="55"/>
      <c r="F13" s="55"/>
    </row>
    <row r="14" spans="1:6" ht="15.75" x14ac:dyDescent="0.2">
      <c r="A14" s="49"/>
      <c r="B14" s="55"/>
      <c r="C14" s="55"/>
      <c r="D14" s="55"/>
      <c r="E14" s="55"/>
      <c r="F14" s="55"/>
    </row>
    <row r="15" spans="1:6" x14ac:dyDescent="0.2">
      <c r="A15" s="49"/>
      <c r="B15" s="124" t="s">
        <v>7</v>
      </c>
      <c r="C15" s="125"/>
      <c r="D15" s="125"/>
      <c r="E15" s="125"/>
      <c r="F15" s="126"/>
    </row>
    <row r="16" spans="1:6" x14ac:dyDescent="0.2">
      <c r="A16" s="49"/>
      <c r="B16" s="56"/>
      <c r="C16" s="57"/>
      <c r="D16" s="58"/>
      <c r="E16" s="58"/>
      <c r="F16" s="59"/>
    </row>
    <row r="17" spans="1:6" x14ac:dyDescent="0.2">
      <c r="A17" s="45"/>
      <c r="B17" s="60" t="s">
        <v>197</v>
      </c>
      <c r="C17" s="61"/>
      <c r="D17" s="3"/>
      <c r="E17" s="3"/>
      <c r="F17" s="62">
        <f>ELEKTRIČNE!F21</f>
        <v>0</v>
      </c>
    </row>
    <row r="18" spans="1:6" x14ac:dyDescent="0.2">
      <c r="A18" s="45"/>
      <c r="B18" s="60"/>
      <c r="C18" s="61"/>
      <c r="D18" s="3"/>
      <c r="E18" s="3"/>
      <c r="F18" s="62"/>
    </row>
    <row r="19" spans="1:6" x14ac:dyDescent="0.2">
      <c r="A19" s="45"/>
      <c r="B19" s="60" t="s">
        <v>198</v>
      </c>
      <c r="C19" s="61"/>
      <c r="D19" s="3"/>
      <c r="E19" s="3"/>
      <c r="F19" s="62">
        <f>0.06*SUM(F17:F18)</f>
        <v>0</v>
      </c>
    </row>
    <row r="20" spans="1:6" x14ac:dyDescent="0.2">
      <c r="A20" s="49"/>
      <c r="B20" s="56"/>
      <c r="C20" s="57"/>
      <c r="D20" s="58"/>
      <c r="E20" s="58"/>
      <c r="F20" s="63"/>
    </row>
    <row r="21" spans="1:6" x14ac:dyDescent="0.2">
      <c r="A21" s="49"/>
      <c r="B21" s="64" t="s">
        <v>54</v>
      </c>
      <c r="C21" s="65"/>
      <c r="D21" s="66"/>
      <c r="E21" s="67" t="s">
        <v>0</v>
      </c>
      <c r="F21" s="68">
        <f>SUM(F17:F19)</f>
        <v>0</v>
      </c>
    </row>
    <row r="22" spans="1:6" x14ac:dyDescent="0.2">
      <c r="A22" s="49"/>
      <c r="B22" s="69"/>
      <c r="C22" s="70"/>
      <c r="D22" s="71"/>
      <c r="E22" s="72"/>
      <c r="F22" s="73"/>
    </row>
    <row r="23" spans="1:6" x14ac:dyDescent="0.2">
      <c r="A23" s="49"/>
      <c r="B23" s="69" t="s">
        <v>9</v>
      </c>
      <c r="C23" s="70"/>
      <c r="D23" s="71">
        <v>0.22</v>
      </c>
      <c r="E23" s="72" t="s">
        <v>0</v>
      </c>
      <c r="F23" s="73">
        <f>D23*F21</f>
        <v>0</v>
      </c>
    </row>
    <row r="24" spans="1:6" x14ac:dyDescent="0.2">
      <c r="A24" s="49"/>
      <c r="B24" s="69"/>
      <c r="C24" s="70"/>
      <c r="D24" s="71"/>
      <c r="E24" s="72"/>
      <c r="F24" s="73"/>
    </row>
    <row r="25" spans="1:6" x14ac:dyDescent="0.2">
      <c r="A25" s="49"/>
      <c r="B25" s="74" t="s">
        <v>55</v>
      </c>
      <c r="C25" s="75"/>
      <c r="D25" s="76"/>
      <c r="E25" s="77" t="s">
        <v>0</v>
      </c>
      <c r="F25" s="78">
        <f>SUM(F21:F23)</f>
        <v>0</v>
      </c>
    </row>
    <row r="26" spans="1:6" ht="15.75" x14ac:dyDescent="0.2">
      <c r="A26" s="49"/>
      <c r="B26" s="55"/>
      <c r="C26" s="55"/>
      <c r="D26" s="55"/>
      <c r="E26" s="55"/>
      <c r="F26" s="55"/>
    </row>
    <row r="27" spans="1:6" x14ac:dyDescent="0.2">
      <c r="A27" s="49"/>
      <c r="B27" s="79"/>
      <c r="C27" s="80"/>
      <c r="D27" s="80"/>
      <c r="E27" s="80"/>
      <c r="F27" s="80"/>
    </row>
    <row r="28" spans="1:6" x14ac:dyDescent="0.2">
      <c r="A28" s="49"/>
      <c r="B28" s="79"/>
      <c r="C28" s="81"/>
      <c r="D28" s="82"/>
      <c r="E28" s="82"/>
      <c r="F28" s="82"/>
    </row>
    <row r="29" spans="1:6" x14ac:dyDescent="0.2">
      <c r="A29" s="49"/>
      <c r="B29" s="79"/>
      <c r="C29" s="81"/>
      <c r="D29" s="82"/>
      <c r="E29" s="82"/>
      <c r="F29" s="82"/>
    </row>
    <row r="30" spans="1:6" x14ac:dyDescent="0.2">
      <c r="A30" s="49"/>
      <c r="B30" s="79"/>
      <c r="C30" s="81"/>
      <c r="D30" s="82"/>
      <c r="E30" s="82"/>
      <c r="F30" s="82"/>
    </row>
    <row r="31" spans="1:6" x14ac:dyDescent="0.2">
      <c r="A31" s="83"/>
      <c r="B31" s="84"/>
      <c r="C31" s="84"/>
      <c r="D31" s="52"/>
      <c r="E31" s="52"/>
      <c r="F31" s="52"/>
    </row>
    <row r="32" spans="1:6" x14ac:dyDescent="0.2">
      <c r="A32" s="83"/>
      <c r="B32" s="84"/>
      <c r="C32" s="84"/>
      <c r="D32" s="52"/>
      <c r="E32" s="52"/>
      <c r="F32" s="52"/>
    </row>
    <row r="33" spans="1:6" x14ac:dyDescent="0.2">
      <c r="A33" s="83"/>
      <c r="B33" s="84"/>
      <c r="C33" s="84"/>
      <c r="D33" s="52"/>
      <c r="E33" s="52"/>
      <c r="F33" s="52"/>
    </row>
    <row r="34" spans="1:6" x14ac:dyDescent="0.2">
      <c r="A34" s="83"/>
      <c r="B34" s="84"/>
      <c r="C34" s="84"/>
      <c r="D34" s="52"/>
      <c r="E34" s="52"/>
      <c r="F34" s="52"/>
    </row>
    <row r="35" spans="1:6" x14ac:dyDescent="0.2">
      <c r="A35" s="83"/>
      <c r="B35" s="85" t="s">
        <v>176</v>
      </c>
      <c r="C35" s="84"/>
      <c r="D35" s="52"/>
      <c r="E35" s="52"/>
      <c r="F35" s="52"/>
    </row>
    <row r="36" spans="1:6" x14ac:dyDescent="0.2">
      <c r="A36" s="83"/>
      <c r="B36" s="85"/>
      <c r="C36" s="84"/>
      <c r="D36" s="52"/>
      <c r="E36" s="52"/>
      <c r="F36" s="52"/>
    </row>
    <row r="37" spans="1:6" x14ac:dyDescent="0.2">
      <c r="A37" s="83"/>
      <c r="B37" s="85"/>
      <c r="C37" s="84"/>
      <c r="D37" s="52"/>
      <c r="E37" s="52"/>
      <c r="F37" s="52"/>
    </row>
    <row r="38" spans="1:6" x14ac:dyDescent="0.2">
      <c r="A38" s="83"/>
      <c r="B38" s="85"/>
      <c r="C38" s="84"/>
      <c r="D38" s="52"/>
      <c r="E38" s="52"/>
      <c r="F38" s="52"/>
    </row>
    <row r="39" spans="1:6" x14ac:dyDescent="0.2">
      <c r="A39" s="83"/>
      <c r="B39" s="85"/>
      <c r="C39" s="84"/>
      <c r="D39" s="52"/>
      <c r="E39" s="52"/>
      <c r="F39" s="52"/>
    </row>
    <row r="40" spans="1:6" x14ac:dyDescent="0.2">
      <c r="A40" s="83"/>
      <c r="B40" s="85" t="s">
        <v>51</v>
      </c>
      <c r="C40" s="84"/>
      <c r="D40" s="52" t="s">
        <v>52</v>
      </c>
      <c r="E40" s="52"/>
      <c r="F40" s="52"/>
    </row>
    <row r="41" spans="1:6" x14ac:dyDescent="0.2">
      <c r="A41" s="83"/>
      <c r="B41" s="85" t="s">
        <v>6</v>
      </c>
      <c r="C41" s="84"/>
      <c r="D41" s="52" t="s">
        <v>5</v>
      </c>
      <c r="E41" s="52"/>
      <c r="F41" s="52"/>
    </row>
    <row r="42" spans="1:6" x14ac:dyDescent="0.2">
      <c r="A42" s="83"/>
      <c r="B42" s="86" t="s">
        <v>53</v>
      </c>
      <c r="C42" s="86"/>
      <c r="D42" s="86"/>
      <c r="E42" s="86"/>
      <c r="F42" s="86"/>
    </row>
    <row r="43" spans="1:6" x14ac:dyDescent="0.2">
      <c r="A43" s="83"/>
      <c r="B43" s="86"/>
      <c r="C43" s="86"/>
      <c r="D43" s="86"/>
      <c r="E43" s="86"/>
      <c r="F43" s="86"/>
    </row>
    <row r="44" spans="1:6" x14ac:dyDescent="0.2">
      <c r="A44" s="83"/>
      <c r="B44" s="86"/>
      <c r="C44" s="86"/>
      <c r="D44" s="86"/>
      <c r="E44" s="86"/>
      <c r="F44" s="86"/>
    </row>
    <row r="45" spans="1:6" x14ac:dyDescent="0.2">
      <c r="A45" s="83"/>
      <c r="B45" s="84"/>
      <c r="C45" s="84"/>
      <c r="D45" s="52"/>
      <c r="E45" s="52"/>
      <c r="F45" s="52"/>
    </row>
    <row r="117" spans="2:2" x14ac:dyDescent="0.2">
      <c r="B117" s="89"/>
    </row>
  </sheetData>
  <sheetProtection password="EEA7" sheet="1" objects="1" scenarios="1" selectLockedCells="1" selectUnlockedCells="1"/>
  <mergeCells count="2">
    <mergeCell ref="B12:F12"/>
    <mergeCell ref="B15:F15"/>
  </mergeCells>
  <pageMargins left="0.98425196850393704" right="0.39370078740157483" top="0.98425196850393704" bottom="0.78740157480314965" header="0" footer="0"/>
  <pageSetup paperSize="9" scale="94" orientation="portrait" r:id="rId1"/>
  <headerFooter alignWithMargins="0">
    <oddHeader xml:space="preserve">&amp;L&amp;"Arial,Navadno"&amp;8Popis del&amp;R&amp;"Arial,Navadno"&amp;8 Ureditev prostorov - 2. nadstropje
</oddHeader>
    <oddFooter>&amp;L&amp;8
&amp;C&amp;8&amp;P/&amp;N&amp;R&amp;"Arial,Navadno"&amp;8Investitor: Zavod za šolstvo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210"/>
  <sheetViews>
    <sheetView showZeros="0" tabSelected="1" view="pageBreakPreview" topLeftCell="A178" zoomScaleNormal="100" zoomScaleSheetLayoutView="100" workbookViewId="0">
      <selection activeCell="E199" sqref="E199"/>
    </sheetView>
  </sheetViews>
  <sheetFormatPr defaultRowHeight="12.75" x14ac:dyDescent="0.2"/>
  <cols>
    <col min="1" max="1" width="6.85546875" style="7" customWidth="1"/>
    <col min="2" max="2" width="50.7109375" style="19" customWidth="1"/>
    <col min="3" max="3" width="5" style="12" customWidth="1"/>
    <col min="4" max="6" width="10.7109375" style="9" customWidth="1"/>
    <col min="7" max="16384" width="9.140625" style="10"/>
  </cols>
  <sheetData>
    <row r="10" spans="1:6" x14ac:dyDescent="0.2">
      <c r="A10" s="10"/>
      <c r="B10" s="127" t="s">
        <v>125</v>
      </c>
      <c r="C10" s="128"/>
      <c r="D10" s="128"/>
      <c r="E10" s="128"/>
      <c r="F10" s="129"/>
    </row>
    <row r="11" spans="1:6" x14ac:dyDescent="0.2">
      <c r="A11" s="10"/>
      <c r="B11" s="130" t="s">
        <v>196</v>
      </c>
      <c r="C11" s="131"/>
      <c r="D11" s="131"/>
      <c r="E11" s="131"/>
      <c r="F11" s="132"/>
    </row>
    <row r="12" spans="1:6" x14ac:dyDescent="0.2">
      <c r="A12" s="10"/>
      <c r="B12" s="91"/>
      <c r="C12" s="92"/>
      <c r="D12" s="93"/>
      <c r="E12" s="93"/>
      <c r="F12" s="94"/>
    </row>
    <row r="13" spans="1:6" x14ac:dyDescent="0.2">
      <c r="A13" s="10"/>
      <c r="B13" s="95" t="s">
        <v>123</v>
      </c>
      <c r="C13" s="1"/>
      <c r="D13" s="6"/>
      <c r="E13" s="6"/>
      <c r="F13" s="25">
        <f>F105</f>
        <v>0</v>
      </c>
    </row>
    <row r="14" spans="1:6" x14ac:dyDescent="0.2">
      <c r="A14" s="10"/>
      <c r="B14" s="24"/>
      <c r="C14" s="1"/>
      <c r="D14" s="6"/>
      <c r="E14" s="6"/>
      <c r="F14" s="25"/>
    </row>
    <row r="15" spans="1:6" x14ac:dyDescent="0.2">
      <c r="A15" s="10"/>
      <c r="B15" s="95" t="s">
        <v>124</v>
      </c>
      <c r="C15" s="1"/>
      <c r="D15" s="6"/>
      <c r="E15" s="6"/>
      <c r="F15" s="25">
        <f>F141</f>
        <v>0</v>
      </c>
    </row>
    <row r="16" spans="1:6" x14ac:dyDescent="0.2">
      <c r="A16" s="10"/>
      <c r="B16" s="24"/>
      <c r="C16" s="1"/>
      <c r="D16" s="6"/>
      <c r="E16" s="6"/>
      <c r="F16" s="25"/>
    </row>
    <row r="17" spans="1:7" x14ac:dyDescent="0.2">
      <c r="A17" s="10"/>
      <c r="B17" s="24" t="s">
        <v>163</v>
      </c>
      <c r="C17" s="1"/>
      <c r="D17" s="6"/>
      <c r="E17" s="6"/>
      <c r="F17" s="25">
        <f>F184</f>
        <v>0</v>
      </c>
    </row>
    <row r="18" spans="1:7" x14ac:dyDescent="0.2">
      <c r="A18" s="10"/>
      <c r="B18" s="24"/>
      <c r="C18" s="1"/>
      <c r="D18" s="6"/>
      <c r="E18" s="6"/>
      <c r="F18" s="25"/>
    </row>
    <row r="19" spans="1:7" x14ac:dyDescent="0.2">
      <c r="A19" s="10"/>
      <c r="B19" s="24" t="s">
        <v>162</v>
      </c>
      <c r="C19" s="1"/>
      <c r="D19" s="6"/>
      <c r="E19" s="6"/>
      <c r="F19" s="25">
        <f>F209</f>
        <v>0</v>
      </c>
    </row>
    <row r="20" spans="1:7" x14ac:dyDescent="0.2">
      <c r="B20" s="96"/>
      <c r="C20" s="97"/>
      <c r="D20" s="98"/>
      <c r="E20" s="98"/>
      <c r="F20" s="99"/>
    </row>
    <row r="21" spans="1:7" x14ac:dyDescent="0.2">
      <c r="A21" s="26"/>
      <c r="B21" s="27" t="s">
        <v>86</v>
      </c>
      <c r="C21" s="28"/>
      <c r="D21" s="29"/>
      <c r="E21" s="30" t="s">
        <v>0</v>
      </c>
      <c r="F21" s="30">
        <f>SUM(F13:F20)</f>
        <v>0</v>
      </c>
    </row>
    <row r="22" spans="1:7" x14ac:dyDescent="0.2">
      <c r="A22" s="26"/>
      <c r="B22" s="31"/>
      <c r="C22" s="16"/>
      <c r="D22" s="17"/>
      <c r="E22" s="32"/>
      <c r="F22" s="32"/>
    </row>
    <row r="23" spans="1:7" x14ac:dyDescent="0.2">
      <c r="A23" s="26"/>
      <c r="B23" s="31" t="s">
        <v>9</v>
      </c>
      <c r="C23" s="16"/>
      <c r="D23" s="17">
        <v>0.22</v>
      </c>
      <c r="E23" s="32" t="s">
        <v>0</v>
      </c>
      <c r="F23" s="32">
        <f>D23*F21</f>
        <v>0</v>
      </c>
    </row>
    <row r="24" spans="1:7" x14ac:dyDescent="0.2">
      <c r="A24" s="26"/>
      <c r="B24" s="31"/>
      <c r="C24" s="16"/>
      <c r="D24" s="17"/>
      <c r="E24" s="32"/>
      <c r="F24" s="32"/>
    </row>
    <row r="25" spans="1:7" x14ac:dyDescent="0.2">
      <c r="A25" s="26"/>
      <c r="B25" s="33" t="s">
        <v>1</v>
      </c>
      <c r="C25" s="34"/>
      <c r="D25" s="35"/>
      <c r="E25" s="36" t="s">
        <v>0</v>
      </c>
      <c r="F25" s="36">
        <f>SUM(F21:F23)</f>
        <v>0</v>
      </c>
      <c r="G25" s="13"/>
    </row>
    <row r="26" spans="1:7" x14ac:dyDescent="0.2">
      <c r="A26" s="26"/>
      <c r="B26" s="37"/>
      <c r="C26" s="38"/>
      <c r="D26" s="39"/>
      <c r="E26" s="39"/>
      <c r="F26" s="39"/>
    </row>
    <row r="30" spans="1:7" x14ac:dyDescent="0.2">
      <c r="D30" s="40"/>
    </row>
    <row r="31" spans="1:7" x14ac:dyDescent="0.2">
      <c r="D31" s="40"/>
    </row>
    <row r="32" spans="1:7" x14ac:dyDescent="0.2">
      <c r="D32" s="40"/>
    </row>
    <row r="33" spans="1:6" x14ac:dyDescent="0.2">
      <c r="D33" s="40"/>
    </row>
    <row r="34" spans="1:6" x14ac:dyDescent="0.2">
      <c r="D34" s="40"/>
    </row>
    <row r="35" spans="1:6" x14ac:dyDescent="0.2">
      <c r="A35" s="41" t="s">
        <v>10</v>
      </c>
      <c r="B35" s="42" t="s">
        <v>11</v>
      </c>
      <c r="C35" s="43" t="s">
        <v>12</v>
      </c>
      <c r="D35" s="44" t="s">
        <v>13</v>
      </c>
      <c r="E35" s="44" t="s">
        <v>14</v>
      </c>
      <c r="F35" s="44" t="s">
        <v>15</v>
      </c>
    </row>
    <row r="36" spans="1:6" x14ac:dyDescent="0.2">
      <c r="D36" s="40"/>
    </row>
    <row r="37" spans="1:6" x14ac:dyDescent="0.2">
      <c r="B37" s="11" t="s">
        <v>56</v>
      </c>
    </row>
    <row r="39" spans="1:6" x14ac:dyDescent="0.2">
      <c r="A39" s="101" t="s">
        <v>18</v>
      </c>
      <c r="B39" s="102" t="s">
        <v>19</v>
      </c>
    </row>
    <row r="41" spans="1:6" ht="25.5" x14ac:dyDescent="0.2">
      <c r="A41" s="7" t="s">
        <v>57</v>
      </c>
      <c r="B41" s="102" t="s">
        <v>87</v>
      </c>
      <c r="C41" s="103" t="s">
        <v>8</v>
      </c>
      <c r="D41" s="9">
        <v>1</v>
      </c>
      <c r="E41" s="87"/>
      <c r="F41" s="2">
        <f>D41*E41</f>
        <v>0</v>
      </c>
    </row>
    <row r="43" spans="1:6" x14ac:dyDescent="0.2">
      <c r="A43" s="7" t="s">
        <v>58</v>
      </c>
      <c r="B43" s="102" t="s">
        <v>126</v>
      </c>
      <c r="D43" s="18"/>
    </row>
    <row r="44" spans="1:6" ht="63.75" x14ac:dyDescent="0.2">
      <c r="B44" s="102" t="s">
        <v>180</v>
      </c>
      <c r="C44" s="103" t="s">
        <v>2</v>
      </c>
      <c r="D44" s="9">
        <v>1</v>
      </c>
      <c r="E44" s="88"/>
      <c r="F44" s="2">
        <f t="shared" ref="F44:F53" si="0">D44*E44</f>
        <v>0</v>
      </c>
    </row>
    <row r="45" spans="1:6" x14ac:dyDescent="0.2">
      <c r="B45" s="102" t="s">
        <v>127</v>
      </c>
      <c r="C45" s="103" t="s">
        <v>2</v>
      </c>
      <c r="D45" s="9">
        <v>1</v>
      </c>
      <c r="E45" s="88"/>
      <c r="F45" s="2">
        <f t="shared" si="0"/>
        <v>0</v>
      </c>
    </row>
    <row r="46" spans="1:6" x14ac:dyDescent="0.2">
      <c r="B46" s="102" t="s">
        <v>20</v>
      </c>
      <c r="C46" s="103" t="s">
        <v>2</v>
      </c>
      <c r="D46" s="9">
        <v>1</v>
      </c>
      <c r="E46" s="88"/>
      <c r="F46" s="2">
        <f t="shared" si="0"/>
        <v>0</v>
      </c>
    </row>
    <row r="47" spans="1:6" x14ac:dyDescent="0.2">
      <c r="B47" s="102" t="s">
        <v>181</v>
      </c>
      <c r="C47" s="103" t="s">
        <v>2</v>
      </c>
      <c r="D47" s="9">
        <v>1</v>
      </c>
      <c r="E47" s="88"/>
      <c r="F47" s="2">
        <f t="shared" si="0"/>
        <v>0</v>
      </c>
    </row>
    <row r="48" spans="1:6" x14ac:dyDescent="0.2">
      <c r="B48" s="102" t="s">
        <v>89</v>
      </c>
      <c r="C48" s="103" t="s">
        <v>2</v>
      </c>
      <c r="D48" s="9">
        <v>29</v>
      </c>
      <c r="E48" s="88"/>
      <c r="F48" s="2">
        <f t="shared" si="0"/>
        <v>0</v>
      </c>
    </row>
    <row r="49" spans="1:6" x14ac:dyDescent="0.2">
      <c r="B49" s="102" t="s">
        <v>90</v>
      </c>
      <c r="C49" s="103" t="s">
        <v>2</v>
      </c>
      <c r="D49" s="9">
        <v>0</v>
      </c>
      <c r="E49" s="88"/>
      <c r="F49" s="2">
        <f t="shared" si="0"/>
        <v>0</v>
      </c>
    </row>
    <row r="50" spans="1:6" x14ac:dyDescent="0.2">
      <c r="B50" s="102" t="s">
        <v>128</v>
      </c>
      <c r="C50" s="103" t="s">
        <v>2</v>
      </c>
      <c r="D50" s="9">
        <v>1</v>
      </c>
      <c r="E50" s="88"/>
      <c r="F50" s="2"/>
    </row>
    <row r="51" spans="1:6" x14ac:dyDescent="0.2">
      <c r="B51" s="102" t="s">
        <v>182</v>
      </c>
      <c r="C51" s="103" t="s">
        <v>2</v>
      </c>
      <c r="D51" s="9">
        <v>2</v>
      </c>
      <c r="E51" s="88"/>
      <c r="F51" s="2">
        <f t="shared" si="0"/>
        <v>0</v>
      </c>
    </row>
    <row r="52" spans="1:6" x14ac:dyDescent="0.2">
      <c r="B52" s="102" t="s">
        <v>21</v>
      </c>
      <c r="C52" s="103" t="s">
        <v>2</v>
      </c>
      <c r="D52" s="9">
        <v>1</v>
      </c>
      <c r="E52" s="88"/>
      <c r="F52" s="2">
        <f t="shared" si="0"/>
        <v>0</v>
      </c>
    </row>
    <row r="53" spans="1:6" x14ac:dyDescent="0.2">
      <c r="B53" s="102" t="s">
        <v>91</v>
      </c>
      <c r="C53" s="103" t="s">
        <v>8</v>
      </c>
      <c r="D53" s="9">
        <v>1</v>
      </c>
      <c r="E53" s="88"/>
      <c r="F53" s="2">
        <f t="shared" si="0"/>
        <v>0</v>
      </c>
    </row>
    <row r="54" spans="1:6" x14ac:dyDescent="0.2">
      <c r="B54" s="104" t="s">
        <v>22</v>
      </c>
      <c r="C54" s="105" t="s">
        <v>8</v>
      </c>
      <c r="D54" s="98">
        <v>1</v>
      </c>
      <c r="E54" s="88"/>
      <c r="F54" s="2"/>
    </row>
    <row r="55" spans="1:6" x14ac:dyDescent="0.2">
      <c r="B55" s="102" t="s">
        <v>88</v>
      </c>
      <c r="C55" s="12" t="s">
        <v>8</v>
      </c>
      <c r="D55" s="9">
        <v>1</v>
      </c>
      <c r="E55" s="87"/>
      <c r="F55" s="2">
        <f>D55*E55</f>
        <v>0</v>
      </c>
    </row>
    <row r="57" spans="1:6" ht="25.5" x14ac:dyDescent="0.2">
      <c r="A57" s="7" t="s">
        <v>59</v>
      </c>
      <c r="B57" s="102" t="s">
        <v>183</v>
      </c>
      <c r="C57" s="12" t="s">
        <v>8</v>
      </c>
      <c r="D57" s="9">
        <v>1</v>
      </c>
      <c r="E57" s="87"/>
      <c r="F57" s="2">
        <f>D57*E57</f>
        <v>0</v>
      </c>
    </row>
    <row r="58" spans="1:6" x14ac:dyDescent="0.2">
      <c r="B58" s="102"/>
    </row>
    <row r="59" spans="1:6" x14ac:dyDescent="0.2">
      <c r="A59" s="7" t="s">
        <v>60</v>
      </c>
      <c r="B59" s="102" t="s">
        <v>92</v>
      </c>
      <c r="C59" s="14"/>
      <c r="D59" s="14"/>
      <c r="E59" s="89"/>
    </row>
    <row r="60" spans="1:6" ht="25.5" x14ac:dyDescent="0.2">
      <c r="B60" s="102" t="s">
        <v>129</v>
      </c>
      <c r="C60" s="14"/>
      <c r="D60" s="14"/>
      <c r="E60" s="89"/>
    </row>
    <row r="61" spans="1:6" x14ac:dyDescent="0.2">
      <c r="B61" s="102" t="s">
        <v>184</v>
      </c>
      <c r="C61" s="10" t="s">
        <v>23</v>
      </c>
      <c r="D61" s="9">
        <v>25</v>
      </c>
      <c r="E61" s="87"/>
      <c r="F61" s="2">
        <f t="shared" ref="F61:F68" si="1">D61*E61</f>
        <v>0</v>
      </c>
    </row>
    <row r="62" spans="1:6" x14ac:dyDescent="0.2">
      <c r="B62" s="15"/>
      <c r="C62" s="14"/>
      <c r="E62" s="89"/>
      <c r="F62" s="2">
        <f t="shared" si="1"/>
        <v>0</v>
      </c>
    </row>
    <row r="63" spans="1:6" ht="25.5" x14ac:dyDescent="0.2">
      <c r="B63" s="102" t="s">
        <v>95</v>
      </c>
      <c r="C63" s="14"/>
      <c r="E63" s="89"/>
      <c r="F63" s="2">
        <f t="shared" si="1"/>
        <v>0</v>
      </c>
    </row>
    <row r="64" spans="1:6" x14ac:dyDescent="0.2">
      <c r="B64" s="102" t="s">
        <v>24</v>
      </c>
      <c r="C64" s="10" t="s">
        <v>23</v>
      </c>
      <c r="D64" s="9">
        <v>900</v>
      </c>
      <c r="E64" s="87"/>
      <c r="F64" s="2">
        <f t="shared" si="1"/>
        <v>0</v>
      </c>
    </row>
    <row r="65" spans="2:6" x14ac:dyDescent="0.2">
      <c r="B65" s="102" t="s">
        <v>25</v>
      </c>
      <c r="C65" s="10" t="s">
        <v>23</v>
      </c>
      <c r="D65" s="9">
        <v>300</v>
      </c>
      <c r="E65" s="87"/>
      <c r="F65" s="2">
        <f t="shared" si="1"/>
        <v>0</v>
      </c>
    </row>
    <row r="66" spans="2:6" x14ac:dyDescent="0.2">
      <c r="B66" s="102" t="s">
        <v>26</v>
      </c>
      <c r="C66" s="10" t="s">
        <v>23</v>
      </c>
      <c r="D66" s="9">
        <v>200</v>
      </c>
      <c r="E66" s="87"/>
      <c r="F66" s="2">
        <f t="shared" si="1"/>
        <v>0</v>
      </c>
    </row>
    <row r="67" spans="2:6" x14ac:dyDescent="0.2">
      <c r="B67" s="102" t="s">
        <v>27</v>
      </c>
      <c r="C67" s="10" t="s">
        <v>23</v>
      </c>
      <c r="D67" s="9">
        <v>1100</v>
      </c>
      <c r="E67" s="87"/>
      <c r="F67" s="2">
        <f t="shared" si="1"/>
        <v>0</v>
      </c>
    </row>
    <row r="68" spans="2:6" x14ac:dyDescent="0.2">
      <c r="B68" s="102" t="s">
        <v>28</v>
      </c>
      <c r="C68" s="10" t="s">
        <v>23</v>
      </c>
      <c r="D68" s="9">
        <v>100</v>
      </c>
      <c r="E68" s="87"/>
      <c r="F68" s="2">
        <f t="shared" si="1"/>
        <v>0</v>
      </c>
    </row>
    <row r="69" spans="2:6" ht="38.25" x14ac:dyDescent="0.2">
      <c r="B69" s="102" t="s">
        <v>130</v>
      </c>
      <c r="C69" s="14"/>
      <c r="E69" s="89"/>
      <c r="F69" s="2">
        <f t="shared" ref="F69:F81" si="2">D69*E69</f>
        <v>0</v>
      </c>
    </row>
    <row r="70" spans="2:6" x14ac:dyDescent="0.2">
      <c r="B70" s="102" t="s">
        <v>29</v>
      </c>
      <c r="C70" s="10" t="s">
        <v>23</v>
      </c>
      <c r="D70" s="9">
        <v>250</v>
      </c>
      <c r="E70" s="87"/>
      <c r="F70" s="2">
        <f t="shared" si="2"/>
        <v>0</v>
      </c>
    </row>
    <row r="71" spans="2:6" ht="25.5" x14ac:dyDescent="0.2">
      <c r="B71" s="102" t="s">
        <v>96</v>
      </c>
      <c r="C71" s="10" t="s">
        <v>2</v>
      </c>
      <c r="D71" s="9">
        <v>26</v>
      </c>
      <c r="E71" s="87"/>
      <c r="F71" s="2">
        <f t="shared" si="2"/>
        <v>0</v>
      </c>
    </row>
    <row r="72" spans="2:6" ht="25.5" x14ac:dyDescent="0.2">
      <c r="B72" s="102" t="s">
        <v>97</v>
      </c>
      <c r="C72" s="10" t="s">
        <v>2</v>
      </c>
      <c r="D72" s="9">
        <v>0</v>
      </c>
      <c r="E72" s="87"/>
      <c r="F72" s="2">
        <f t="shared" si="2"/>
        <v>0</v>
      </c>
    </row>
    <row r="73" spans="2:6" x14ac:dyDescent="0.2">
      <c r="B73" s="102" t="s">
        <v>98</v>
      </c>
      <c r="C73" s="10" t="s">
        <v>2</v>
      </c>
      <c r="D73" s="9">
        <v>34</v>
      </c>
      <c r="E73" s="87"/>
      <c r="F73" s="2">
        <f t="shared" si="2"/>
        <v>0</v>
      </c>
    </row>
    <row r="74" spans="2:6" ht="25.5" x14ac:dyDescent="0.2">
      <c r="B74" s="102" t="s">
        <v>99</v>
      </c>
      <c r="C74" s="10" t="s">
        <v>2</v>
      </c>
      <c r="D74" s="9">
        <v>31</v>
      </c>
      <c r="E74" s="87"/>
      <c r="F74" s="2">
        <f t="shared" si="2"/>
        <v>0</v>
      </c>
    </row>
    <row r="75" spans="2:6" ht="25.5" x14ac:dyDescent="0.2">
      <c r="B75" s="102" t="s">
        <v>185</v>
      </c>
      <c r="C75" s="10" t="s">
        <v>2</v>
      </c>
      <c r="D75" s="9">
        <v>40</v>
      </c>
      <c r="E75" s="87"/>
      <c r="F75" s="2">
        <f t="shared" ref="F75" si="3">D75*E75</f>
        <v>0</v>
      </c>
    </row>
    <row r="76" spans="2:6" ht="38.25" x14ac:dyDescent="0.2">
      <c r="B76" s="102" t="s">
        <v>100</v>
      </c>
      <c r="C76" s="10" t="s">
        <v>23</v>
      </c>
      <c r="D76" s="9">
        <v>100</v>
      </c>
      <c r="E76" s="87"/>
      <c r="F76" s="2">
        <f t="shared" si="2"/>
        <v>0</v>
      </c>
    </row>
    <row r="77" spans="2:6" ht="38.25" x14ac:dyDescent="0.2">
      <c r="B77" s="102" t="s">
        <v>101</v>
      </c>
      <c r="C77" s="10" t="s">
        <v>23</v>
      </c>
      <c r="D77" s="9">
        <v>55</v>
      </c>
      <c r="E77" s="87"/>
      <c r="F77" s="2">
        <f t="shared" si="2"/>
        <v>0</v>
      </c>
    </row>
    <row r="78" spans="2:6" x14ac:dyDescent="0.2">
      <c r="B78" s="15"/>
      <c r="C78" s="14"/>
      <c r="E78" s="90"/>
      <c r="F78" s="2">
        <f t="shared" si="2"/>
        <v>0</v>
      </c>
    </row>
    <row r="79" spans="2:6" ht="38.25" x14ac:dyDescent="0.2">
      <c r="B79" s="102" t="s">
        <v>102</v>
      </c>
      <c r="C79" s="10" t="s">
        <v>23</v>
      </c>
      <c r="D79" s="9">
        <v>800</v>
      </c>
      <c r="E79" s="87"/>
      <c r="F79" s="2">
        <f t="shared" si="2"/>
        <v>0</v>
      </c>
    </row>
    <row r="80" spans="2:6" ht="25.5" x14ac:dyDescent="0.2">
      <c r="B80" s="102" t="s">
        <v>30</v>
      </c>
      <c r="C80" s="10" t="s">
        <v>2</v>
      </c>
      <c r="D80" s="9">
        <v>50</v>
      </c>
      <c r="E80" s="87"/>
      <c r="F80" s="2">
        <f t="shared" si="2"/>
        <v>0</v>
      </c>
    </row>
    <row r="81" spans="1:6" ht="25.5" x14ac:dyDescent="0.2">
      <c r="B81" s="102" t="s">
        <v>31</v>
      </c>
      <c r="C81" s="10" t="s">
        <v>2</v>
      </c>
      <c r="D81" s="9">
        <v>40</v>
      </c>
      <c r="E81" s="87"/>
      <c r="F81" s="2">
        <f t="shared" si="2"/>
        <v>0</v>
      </c>
    </row>
    <row r="83" spans="1:6" ht="51" x14ac:dyDescent="0.2">
      <c r="A83" s="7" t="s">
        <v>61</v>
      </c>
      <c r="B83" s="102" t="s">
        <v>186</v>
      </c>
      <c r="C83" s="12" t="s">
        <v>8</v>
      </c>
      <c r="D83" s="9">
        <v>50</v>
      </c>
      <c r="E83" s="87"/>
      <c r="F83" s="2">
        <f>D83*E83</f>
        <v>0</v>
      </c>
    </row>
    <row r="85" spans="1:6" ht="25.5" x14ac:dyDescent="0.2">
      <c r="A85" s="7" t="s">
        <v>62</v>
      </c>
      <c r="B85" s="102" t="s">
        <v>32</v>
      </c>
      <c r="C85" s="12" t="s">
        <v>16</v>
      </c>
      <c r="D85" s="9">
        <v>10</v>
      </c>
      <c r="E85" s="87"/>
      <c r="F85" s="2">
        <f>D85*E85</f>
        <v>0</v>
      </c>
    </row>
    <row r="87" spans="1:6" x14ac:dyDescent="0.2">
      <c r="A87" s="7" t="s">
        <v>63</v>
      </c>
      <c r="B87" s="102" t="s">
        <v>103</v>
      </c>
      <c r="C87" s="12" t="s">
        <v>16</v>
      </c>
      <c r="D87" s="9">
        <v>60</v>
      </c>
      <c r="E87" s="87"/>
      <c r="F87" s="2">
        <f>D87*E87</f>
        <v>0</v>
      </c>
    </row>
    <row r="89" spans="1:6" ht="25.5" x14ac:dyDescent="0.2">
      <c r="A89" s="7" t="s">
        <v>64</v>
      </c>
      <c r="B89" s="102" t="s">
        <v>104</v>
      </c>
      <c r="C89" s="106" t="s">
        <v>16</v>
      </c>
      <c r="D89" s="9">
        <v>35</v>
      </c>
      <c r="E89" s="87"/>
      <c r="F89" s="2">
        <f>D89*E89</f>
        <v>0</v>
      </c>
    </row>
    <row r="91" spans="1:6" x14ac:dyDescent="0.2">
      <c r="A91" s="7" t="s">
        <v>65</v>
      </c>
      <c r="B91" s="102" t="s">
        <v>105</v>
      </c>
      <c r="C91" s="106" t="s">
        <v>16</v>
      </c>
      <c r="D91" s="9">
        <v>35</v>
      </c>
      <c r="E91" s="87"/>
      <c r="F91" s="2">
        <f>D91*E91</f>
        <v>0</v>
      </c>
    </row>
    <row r="92" spans="1:6" x14ac:dyDescent="0.2">
      <c r="B92" s="102"/>
      <c r="C92" s="106"/>
      <c r="E92" s="88"/>
      <c r="F92" s="2"/>
    </row>
    <row r="93" spans="1:6" ht="25.5" x14ac:dyDescent="0.2">
      <c r="A93" s="7" t="s">
        <v>66</v>
      </c>
      <c r="B93" s="102" t="s">
        <v>187</v>
      </c>
      <c r="C93" s="106">
        <v>0.1</v>
      </c>
      <c r="E93" s="10"/>
      <c r="F93" s="2">
        <f>C93*D93</f>
        <v>0</v>
      </c>
    </row>
    <row r="94" spans="1:6" x14ac:dyDescent="0.2">
      <c r="B94" s="102"/>
      <c r="C94" s="106"/>
      <c r="E94" s="88"/>
      <c r="F94" s="2"/>
    </row>
    <row r="95" spans="1:6" x14ac:dyDescent="0.2">
      <c r="A95" s="7" t="s">
        <v>67</v>
      </c>
      <c r="B95" s="102" t="s">
        <v>106</v>
      </c>
      <c r="C95" s="106">
        <v>0.1</v>
      </c>
      <c r="D95" s="9">
        <f>D93</f>
        <v>0</v>
      </c>
      <c r="E95" s="10"/>
      <c r="F95" s="2">
        <f>C95*D95</f>
        <v>0</v>
      </c>
    </row>
    <row r="97" spans="1:6" x14ac:dyDescent="0.2">
      <c r="A97" s="7" t="s">
        <v>68</v>
      </c>
      <c r="B97" s="102" t="s">
        <v>33</v>
      </c>
      <c r="C97" s="12" t="s">
        <v>8</v>
      </c>
      <c r="D97" s="9">
        <v>1</v>
      </c>
      <c r="E97" s="87"/>
      <c r="F97" s="2">
        <f>D97*E97</f>
        <v>0</v>
      </c>
    </row>
    <row r="99" spans="1:6" x14ac:dyDescent="0.2">
      <c r="A99" s="7" t="s">
        <v>69</v>
      </c>
      <c r="B99" s="102" t="s">
        <v>34</v>
      </c>
      <c r="C99" s="12" t="s">
        <v>8</v>
      </c>
      <c r="D99" s="9">
        <v>1</v>
      </c>
      <c r="E99" s="87"/>
      <c r="F99" s="2">
        <f>D99*E99</f>
        <v>0</v>
      </c>
    </row>
    <row r="101" spans="1:6" ht="25.5" x14ac:dyDescent="0.2">
      <c r="A101" s="7" t="s">
        <v>107</v>
      </c>
      <c r="B101" s="102" t="s">
        <v>35</v>
      </c>
      <c r="C101" s="12" t="s">
        <v>8</v>
      </c>
      <c r="D101" s="9">
        <v>1</v>
      </c>
      <c r="E101" s="87"/>
      <c r="F101" s="2">
        <f>D101*E101</f>
        <v>0</v>
      </c>
    </row>
    <row r="103" spans="1:6" x14ac:dyDescent="0.2">
      <c r="A103" s="7" t="s">
        <v>108</v>
      </c>
      <c r="B103" s="102" t="s">
        <v>36</v>
      </c>
      <c r="C103" s="106">
        <v>0.05</v>
      </c>
      <c r="D103" s="88">
        <f>SUM(F41:F91)+SUM(F97:F101)</f>
        <v>0</v>
      </c>
      <c r="E103" s="10"/>
      <c r="F103" s="2">
        <f>C103*D103</f>
        <v>0</v>
      </c>
    </row>
    <row r="105" spans="1:6" x14ac:dyDescent="0.2">
      <c r="B105" s="133" t="s">
        <v>43</v>
      </c>
      <c r="C105" s="134"/>
      <c r="D105" s="134"/>
      <c r="E105" s="4"/>
      <c r="F105" s="5">
        <f>SUM(F41:F104)</f>
        <v>0</v>
      </c>
    </row>
    <row r="108" spans="1:6" x14ac:dyDescent="0.2">
      <c r="A108" s="46" t="s">
        <v>37</v>
      </c>
      <c r="B108" s="102" t="s">
        <v>38</v>
      </c>
    </row>
    <row r="110" spans="1:6" ht="38.25" x14ac:dyDescent="0.2">
      <c r="A110" s="7" t="s">
        <v>70</v>
      </c>
      <c r="B110" s="102" t="s">
        <v>188</v>
      </c>
      <c r="C110" s="10"/>
      <c r="D110" s="10"/>
      <c r="E110" s="88"/>
      <c r="F110" s="2">
        <f>D111*E110</f>
        <v>0</v>
      </c>
    </row>
    <row r="111" spans="1:6" x14ac:dyDescent="0.2">
      <c r="B111" s="107" t="s">
        <v>109</v>
      </c>
      <c r="C111" s="103" t="s">
        <v>2</v>
      </c>
      <c r="D111" s="9">
        <v>1</v>
      </c>
      <c r="E111" s="88"/>
      <c r="F111" s="2"/>
    </row>
    <row r="112" spans="1:6" x14ac:dyDescent="0.2">
      <c r="B112" s="107" t="s">
        <v>110</v>
      </c>
      <c r="C112" s="103" t="s">
        <v>2</v>
      </c>
      <c r="D112" s="9">
        <v>2</v>
      </c>
      <c r="E112" s="88"/>
      <c r="F112" s="2"/>
    </row>
    <row r="113" spans="1:6" x14ac:dyDescent="0.2">
      <c r="B113" s="107" t="s">
        <v>111</v>
      </c>
      <c r="C113" s="103" t="s">
        <v>2</v>
      </c>
      <c r="D113" s="9">
        <v>1</v>
      </c>
      <c r="E113" s="88"/>
      <c r="F113" s="2"/>
    </row>
    <row r="114" spans="1:6" x14ac:dyDescent="0.2">
      <c r="B114" s="107" t="s">
        <v>112</v>
      </c>
      <c r="C114" s="103" t="s">
        <v>2</v>
      </c>
      <c r="D114" s="9">
        <v>88</v>
      </c>
      <c r="E114" s="88"/>
      <c r="F114" s="2"/>
    </row>
    <row r="115" spans="1:6" x14ac:dyDescent="0.2">
      <c r="B115" s="108" t="s">
        <v>22</v>
      </c>
      <c r="C115" s="105" t="s">
        <v>8</v>
      </c>
      <c r="D115" s="98">
        <v>1</v>
      </c>
      <c r="E115" s="88"/>
      <c r="F115" s="2"/>
    </row>
    <row r="116" spans="1:6" x14ac:dyDescent="0.2">
      <c r="B116" s="102" t="s">
        <v>88</v>
      </c>
      <c r="C116" s="103" t="s">
        <v>8</v>
      </c>
      <c r="D116" s="9">
        <v>1</v>
      </c>
      <c r="E116" s="87"/>
      <c r="F116" s="2">
        <f>D116*E116</f>
        <v>0</v>
      </c>
    </row>
    <row r="118" spans="1:6" ht="63.75" x14ac:dyDescent="0.2">
      <c r="A118" s="7" t="s">
        <v>71</v>
      </c>
      <c r="B118" s="19" t="s">
        <v>189</v>
      </c>
      <c r="C118" s="103" t="s">
        <v>2</v>
      </c>
      <c r="D118" s="9">
        <v>44</v>
      </c>
      <c r="E118" s="87"/>
      <c r="F118" s="2">
        <f>D118*E118</f>
        <v>0</v>
      </c>
    </row>
    <row r="120" spans="1:6" ht="25.5" x14ac:dyDescent="0.2">
      <c r="A120" s="7" t="s">
        <v>72</v>
      </c>
      <c r="B120" s="19" t="s">
        <v>39</v>
      </c>
      <c r="D120" s="10"/>
      <c r="E120" s="10"/>
      <c r="F120" s="10"/>
    </row>
    <row r="121" spans="1:6" x14ac:dyDescent="0.2">
      <c r="B121" s="107" t="s">
        <v>40</v>
      </c>
      <c r="C121" s="109" t="s">
        <v>23</v>
      </c>
      <c r="D121" s="9">
        <v>1900</v>
      </c>
      <c r="E121" s="87"/>
      <c r="F121" s="2">
        <f>D121*E121</f>
        <v>0</v>
      </c>
    </row>
    <row r="123" spans="1:6" ht="25.5" x14ac:dyDescent="0.2">
      <c r="A123" s="7" t="s">
        <v>73</v>
      </c>
      <c r="B123" s="107" t="s">
        <v>93</v>
      </c>
      <c r="C123" s="10" t="s">
        <v>23</v>
      </c>
      <c r="D123" s="9">
        <v>50</v>
      </c>
      <c r="E123" s="87"/>
      <c r="F123" s="2">
        <f>D123*E123</f>
        <v>0</v>
      </c>
    </row>
    <row r="124" spans="1:6" x14ac:dyDescent="0.2">
      <c r="B124" s="107"/>
      <c r="C124" s="109"/>
      <c r="E124" s="90"/>
      <c r="F124" s="2"/>
    </row>
    <row r="125" spans="1:6" ht="38.25" x14ac:dyDescent="0.2">
      <c r="A125" s="7" t="s">
        <v>74</v>
      </c>
      <c r="B125" s="107" t="s">
        <v>94</v>
      </c>
      <c r="C125" s="10" t="s">
        <v>23</v>
      </c>
      <c r="D125" s="9">
        <v>55</v>
      </c>
      <c r="E125" s="87"/>
      <c r="F125" s="2">
        <f>D125*E125</f>
        <v>0</v>
      </c>
    </row>
    <row r="126" spans="1:6" x14ac:dyDescent="0.2">
      <c r="A126" s="10"/>
    </row>
    <row r="127" spans="1:6" ht="38.25" x14ac:dyDescent="0.2">
      <c r="A127" s="7" t="s">
        <v>75</v>
      </c>
      <c r="B127" s="102" t="s">
        <v>41</v>
      </c>
      <c r="C127" s="110">
        <v>0.03</v>
      </c>
      <c r="D127" s="9">
        <f>SUM(F110:F125)</f>
        <v>0</v>
      </c>
      <c r="E127" s="2"/>
      <c r="F127" s="2">
        <f>C127*D127</f>
        <v>0</v>
      </c>
    </row>
    <row r="129" spans="1:6" ht="38.25" x14ac:dyDescent="0.2">
      <c r="A129" s="7" t="s">
        <v>76</v>
      </c>
      <c r="B129" s="102" t="s">
        <v>114</v>
      </c>
      <c r="C129" s="10" t="s">
        <v>8</v>
      </c>
      <c r="D129" s="9">
        <v>1</v>
      </c>
      <c r="E129" s="87"/>
      <c r="F129" s="2">
        <f>D129*E129</f>
        <v>0</v>
      </c>
    </row>
    <row r="131" spans="1:6" x14ac:dyDescent="0.2">
      <c r="A131" s="7" t="s">
        <v>113</v>
      </c>
      <c r="B131" s="102" t="s">
        <v>115</v>
      </c>
      <c r="C131" s="14"/>
      <c r="E131" s="89"/>
    </row>
    <row r="132" spans="1:6" x14ac:dyDescent="0.2">
      <c r="B132" s="102" t="s">
        <v>116</v>
      </c>
      <c r="C132" s="10" t="s">
        <v>8</v>
      </c>
      <c r="D132" s="9">
        <v>88</v>
      </c>
      <c r="E132" s="87"/>
      <c r="F132" s="2">
        <f>D132*E132</f>
        <v>0</v>
      </c>
    </row>
    <row r="133" spans="1:6" x14ac:dyDescent="0.2">
      <c r="A133" s="10"/>
      <c r="B133" s="102" t="s">
        <v>117</v>
      </c>
      <c r="C133" s="10" t="s">
        <v>8</v>
      </c>
      <c r="D133" s="9">
        <v>88</v>
      </c>
      <c r="E133" s="87"/>
      <c r="F133" s="2">
        <f>D133*E133</f>
        <v>0</v>
      </c>
    </row>
    <row r="135" spans="1:6" ht="25.5" x14ac:dyDescent="0.2">
      <c r="A135" s="7" t="s">
        <v>119</v>
      </c>
      <c r="B135" s="102" t="s">
        <v>118</v>
      </c>
      <c r="C135" s="10" t="s">
        <v>8</v>
      </c>
      <c r="D135" s="9">
        <v>1</v>
      </c>
      <c r="E135" s="87"/>
      <c r="F135" s="2">
        <f>D135*E135</f>
        <v>0</v>
      </c>
    </row>
    <row r="137" spans="1:6" x14ac:dyDescent="0.2">
      <c r="A137" s="7" t="s">
        <v>120</v>
      </c>
      <c r="B137" s="102" t="s">
        <v>42</v>
      </c>
      <c r="C137" s="110">
        <v>0.03</v>
      </c>
      <c r="D137" s="9">
        <f>SUM(F110:F135)</f>
        <v>0</v>
      </c>
      <c r="F137" s="9">
        <f>C137*D137</f>
        <v>0</v>
      </c>
    </row>
    <row r="139" spans="1:6" ht="38.25" x14ac:dyDescent="0.2">
      <c r="A139" s="7" t="s">
        <v>121</v>
      </c>
      <c r="B139" s="102" t="s">
        <v>41</v>
      </c>
      <c r="C139" s="110" t="s">
        <v>8</v>
      </c>
      <c r="D139" s="9">
        <v>1</v>
      </c>
      <c r="E139" s="90"/>
      <c r="F139" s="9">
        <f>D139*E139</f>
        <v>0</v>
      </c>
    </row>
    <row r="141" spans="1:6" x14ac:dyDescent="0.2">
      <c r="A141" s="10"/>
      <c r="B141" s="133" t="s">
        <v>44</v>
      </c>
      <c r="C141" s="134"/>
      <c r="D141" s="134"/>
      <c r="E141" s="4"/>
      <c r="F141" s="5">
        <f>SUM(F110:F140)</f>
        <v>0</v>
      </c>
    </row>
    <row r="144" spans="1:6" x14ac:dyDescent="0.2">
      <c r="A144" s="46" t="s">
        <v>45</v>
      </c>
      <c r="B144" s="19" t="s">
        <v>142</v>
      </c>
    </row>
    <row r="146" spans="1:6" ht="153" x14ac:dyDescent="0.2">
      <c r="A146" s="7" t="s">
        <v>77</v>
      </c>
      <c r="B146" s="19" t="s">
        <v>190</v>
      </c>
      <c r="C146" s="103" t="s">
        <v>8</v>
      </c>
      <c r="D146" s="9">
        <v>0</v>
      </c>
      <c r="E146" s="87"/>
      <c r="F146" s="2">
        <f t="shared" ref="F146:F182" si="4">D146*E146</f>
        <v>0</v>
      </c>
    </row>
    <row r="147" spans="1:6" x14ac:dyDescent="0.2">
      <c r="A147" s="20"/>
      <c r="B147" s="8"/>
      <c r="C147" s="111"/>
      <c r="D147" s="6"/>
      <c r="F147" s="2"/>
    </row>
    <row r="148" spans="1:6" ht="25.5" x14ac:dyDescent="0.2">
      <c r="A148" s="20" t="s">
        <v>78</v>
      </c>
      <c r="B148" s="112" t="s">
        <v>143</v>
      </c>
      <c r="C148" s="113" t="s">
        <v>2</v>
      </c>
      <c r="D148" s="116">
        <v>0</v>
      </c>
      <c r="E148" s="87"/>
      <c r="F148" s="2">
        <f t="shared" si="4"/>
        <v>0</v>
      </c>
    </row>
    <row r="149" spans="1:6" x14ac:dyDescent="0.2">
      <c r="A149" s="20"/>
      <c r="B149" s="112"/>
      <c r="C149" s="113"/>
      <c r="D149" s="116"/>
      <c r="F149" s="2"/>
    </row>
    <row r="150" spans="1:6" x14ac:dyDescent="0.2">
      <c r="A150" s="20" t="s">
        <v>79</v>
      </c>
      <c r="B150" s="112" t="s">
        <v>144</v>
      </c>
      <c r="C150" s="113" t="s">
        <v>2</v>
      </c>
      <c r="D150" s="116">
        <v>21</v>
      </c>
      <c r="E150" s="87"/>
      <c r="F150" s="2">
        <f t="shared" si="4"/>
        <v>0</v>
      </c>
    </row>
    <row r="151" spans="1:6" x14ac:dyDescent="0.2">
      <c r="A151" s="20"/>
      <c r="B151" s="112"/>
      <c r="C151" s="113"/>
      <c r="D151" s="116"/>
      <c r="F151" s="2"/>
    </row>
    <row r="152" spans="1:6" x14ac:dyDescent="0.2">
      <c r="A152" s="20" t="s">
        <v>80</v>
      </c>
      <c r="B152" s="112" t="s">
        <v>145</v>
      </c>
      <c r="C152" s="113" t="s">
        <v>2</v>
      </c>
      <c r="D152" s="116">
        <v>1</v>
      </c>
      <c r="E152" s="87"/>
      <c r="F152" s="2">
        <f t="shared" si="4"/>
        <v>0</v>
      </c>
    </row>
    <row r="153" spans="1:6" x14ac:dyDescent="0.2">
      <c r="A153" s="20"/>
      <c r="B153" s="112"/>
      <c r="C153" s="113"/>
      <c r="D153" s="116"/>
      <c r="F153" s="2"/>
    </row>
    <row r="154" spans="1:6" x14ac:dyDescent="0.2">
      <c r="A154" s="20" t="s">
        <v>81</v>
      </c>
      <c r="B154" s="112" t="s">
        <v>146</v>
      </c>
      <c r="C154" s="113" t="s">
        <v>2</v>
      </c>
      <c r="D154" s="116">
        <v>2</v>
      </c>
      <c r="E154" s="87"/>
      <c r="F154" s="2">
        <f t="shared" si="4"/>
        <v>0</v>
      </c>
    </row>
    <row r="155" spans="1:6" x14ac:dyDescent="0.2">
      <c r="A155" s="20"/>
      <c r="B155" s="112"/>
      <c r="C155" s="113"/>
      <c r="D155" s="116"/>
      <c r="F155" s="2"/>
    </row>
    <row r="156" spans="1:6" x14ac:dyDescent="0.2">
      <c r="A156" s="20" t="s">
        <v>82</v>
      </c>
      <c r="B156" s="112" t="s">
        <v>147</v>
      </c>
      <c r="C156" s="113" t="s">
        <v>8</v>
      </c>
      <c r="D156" s="116">
        <v>1</v>
      </c>
      <c r="E156" s="87"/>
      <c r="F156" s="2">
        <f t="shared" si="4"/>
        <v>0</v>
      </c>
    </row>
    <row r="157" spans="1:6" x14ac:dyDescent="0.2">
      <c r="A157" s="20"/>
      <c r="B157" s="112"/>
      <c r="C157" s="113"/>
      <c r="D157" s="116"/>
      <c r="F157" s="2"/>
    </row>
    <row r="158" spans="1:6" ht="25.5" x14ac:dyDescent="0.2">
      <c r="A158" s="20" t="s">
        <v>83</v>
      </c>
      <c r="B158" s="112" t="s">
        <v>148</v>
      </c>
      <c r="C158" s="113" t="s">
        <v>2</v>
      </c>
      <c r="D158" s="116">
        <v>4</v>
      </c>
      <c r="E158" s="87"/>
      <c r="F158" s="2">
        <f t="shared" si="4"/>
        <v>0</v>
      </c>
    </row>
    <row r="159" spans="1:6" x14ac:dyDescent="0.2">
      <c r="A159" s="20"/>
      <c r="B159" s="112"/>
      <c r="C159" s="113"/>
      <c r="D159" s="116"/>
      <c r="F159" s="2"/>
    </row>
    <row r="160" spans="1:6" x14ac:dyDescent="0.2">
      <c r="A160" s="20" t="s">
        <v>132</v>
      </c>
      <c r="B160" s="112" t="s">
        <v>149</v>
      </c>
      <c r="C160" s="113" t="s">
        <v>2</v>
      </c>
      <c r="D160" s="116">
        <v>2</v>
      </c>
      <c r="E160" s="87"/>
      <c r="F160" s="2">
        <f t="shared" si="4"/>
        <v>0</v>
      </c>
    </row>
    <row r="161" spans="1:6" x14ac:dyDescent="0.2">
      <c r="A161" s="20"/>
      <c r="B161" s="112"/>
      <c r="C161" s="113"/>
      <c r="D161" s="116"/>
      <c r="F161" s="2"/>
    </row>
    <row r="162" spans="1:6" ht="25.5" x14ac:dyDescent="0.2">
      <c r="A162" s="20" t="s">
        <v>164</v>
      </c>
      <c r="B162" s="112" t="s">
        <v>150</v>
      </c>
      <c r="C162" s="113" t="s">
        <v>2</v>
      </c>
      <c r="D162" s="116">
        <v>2</v>
      </c>
      <c r="E162" s="87"/>
      <c r="F162" s="2">
        <f t="shared" si="4"/>
        <v>0</v>
      </c>
    </row>
    <row r="163" spans="1:6" x14ac:dyDescent="0.2">
      <c r="A163" s="20"/>
      <c r="B163" s="112"/>
      <c r="C163" s="113"/>
      <c r="D163" s="116"/>
      <c r="F163" s="2"/>
    </row>
    <row r="164" spans="1:6" x14ac:dyDescent="0.2">
      <c r="A164" s="20" t="s">
        <v>165</v>
      </c>
      <c r="B164" s="112" t="s">
        <v>151</v>
      </c>
      <c r="C164" s="113" t="s">
        <v>2</v>
      </c>
      <c r="D164" s="116">
        <v>25</v>
      </c>
      <c r="E164" s="87"/>
      <c r="F164" s="2">
        <f t="shared" si="4"/>
        <v>0</v>
      </c>
    </row>
    <row r="165" spans="1:6" x14ac:dyDescent="0.2">
      <c r="A165" s="20"/>
      <c r="B165" s="112"/>
      <c r="C165" s="113"/>
      <c r="D165" s="116"/>
      <c r="F165" s="2"/>
    </row>
    <row r="166" spans="1:6" ht="25.5" x14ac:dyDescent="0.2">
      <c r="A166" s="20" t="s">
        <v>166</v>
      </c>
      <c r="B166" s="112" t="s">
        <v>152</v>
      </c>
      <c r="C166" s="113" t="s">
        <v>23</v>
      </c>
      <c r="D166" s="117">
        <v>350</v>
      </c>
      <c r="E166" s="87"/>
      <c r="F166" s="2">
        <f t="shared" si="4"/>
        <v>0</v>
      </c>
    </row>
    <row r="167" spans="1:6" x14ac:dyDescent="0.2">
      <c r="A167" s="20"/>
      <c r="B167" s="112"/>
      <c r="C167" s="113"/>
      <c r="D167" s="117"/>
      <c r="F167" s="2"/>
    </row>
    <row r="168" spans="1:6" ht="25.5" x14ac:dyDescent="0.2">
      <c r="A168" s="20" t="s">
        <v>167</v>
      </c>
      <c r="B168" s="112" t="s">
        <v>153</v>
      </c>
      <c r="C168" s="114" t="s">
        <v>23</v>
      </c>
      <c r="D168" s="117">
        <v>100</v>
      </c>
      <c r="E168" s="87"/>
      <c r="F168" s="2">
        <f t="shared" si="4"/>
        <v>0</v>
      </c>
    </row>
    <row r="169" spans="1:6" x14ac:dyDescent="0.2">
      <c r="A169" s="20"/>
      <c r="B169" s="112"/>
      <c r="C169" s="114"/>
      <c r="D169" s="117"/>
      <c r="F169" s="2"/>
    </row>
    <row r="170" spans="1:6" ht="25.5" x14ac:dyDescent="0.2">
      <c r="A170" s="20" t="s">
        <v>168</v>
      </c>
      <c r="B170" s="115" t="s">
        <v>154</v>
      </c>
      <c r="C170" s="114" t="s">
        <v>155</v>
      </c>
      <c r="D170" s="117">
        <v>1</v>
      </c>
      <c r="E170" s="87"/>
      <c r="F170" s="2">
        <f t="shared" si="4"/>
        <v>0</v>
      </c>
    </row>
    <row r="171" spans="1:6" x14ac:dyDescent="0.2">
      <c r="A171" s="20"/>
      <c r="B171" s="115"/>
      <c r="C171" s="114"/>
      <c r="D171" s="117"/>
      <c r="F171" s="2"/>
    </row>
    <row r="172" spans="1:6" ht="38.25" x14ac:dyDescent="0.2">
      <c r="A172" s="20" t="s">
        <v>169</v>
      </c>
      <c r="B172" s="112" t="s">
        <v>156</v>
      </c>
      <c r="C172" s="113" t="s">
        <v>23</v>
      </c>
      <c r="D172" s="117">
        <v>200</v>
      </c>
      <c r="E172" s="87"/>
      <c r="F172" s="2">
        <f t="shared" si="4"/>
        <v>0</v>
      </c>
    </row>
    <row r="173" spans="1:6" x14ac:dyDescent="0.2">
      <c r="A173" s="20"/>
      <c r="B173" s="112"/>
      <c r="C173" s="113"/>
      <c r="D173" s="117"/>
      <c r="F173" s="2"/>
    </row>
    <row r="174" spans="1:6" x14ac:dyDescent="0.2">
      <c r="A174" s="20" t="s">
        <v>170</v>
      </c>
      <c r="B174" s="112" t="s">
        <v>42</v>
      </c>
      <c r="C174" s="118" t="s">
        <v>8</v>
      </c>
      <c r="D174" s="117">
        <v>1</v>
      </c>
      <c r="E174" s="87"/>
      <c r="F174" s="2">
        <f t="shared" si="4"/>
        <v>0</v>
      </c>
    </row>
    <row r="175" spans="1:6" x14ac:dyDescent="0.2">
      <c r="A175" s="20"/>
      <c r="B175" s="112"/>
      <c r="C175" s="118"/>
      <c r="D175" s="117"/>
      <c r="F175" s="2"/>
    </row>
    <row r="176" spans="1:6" ht="25.5" x14ac:dyDescent="0.2">
      <c r="A176" s="20" t="s">
        <v>171</v>
      </c>
      <c r="B176" s="119" t="s">
        <v>157</v>
      </c>
      <c r="C176" s="113" t="s">
        <v>8</v>
      </c>
      <c r="D176" s="116">
        <v>1</v>
      </c>
      <c r="E176" s="87"/>
      <c r="F176" s="2">
        <f t="shared" si="4"/>
        <v>0</v>
      </c>
    </row>
    <row r="177" spans="1:6" x14ac:dyDescent="0.2">
      <c r="A177" s="20"/>
      <c r="B177" s="119"/>
      <c r="C177" s="113"/>
      <c r="D177" s="116"/>
      <c r="F177" s="2"/>
    </row>
    <row r="178" spans="1:6" ht="25.5" x14ac:dyDescent="0.2">
      <c r="A178" s="20" t="s">
        <v>172</v>
      </c>
      <c r="B178" s="119" t="s">
        <v>158</v>
      </c>
      <c r="C178" s="113" t="s">
        <v>8</v>
      </c>
      <c r="D178" s="116">
        <v>1</v>
      </c>
      <c r="E178" s="87"/>
      <c r="F178" s="2">
        <f t="shared" si="4"/>
        <v>0</v>
      </c>
    </row>
    <row r="179" spans="1:6" x14ac:dyDescent="0.2">
      <c r="A179" s="20"/>
      <c r="B179" s="119"/>
      <c r="C179" s="113"/>
      <c r="D179" s="116"/>
      <c r="F179" s="2"/>
    </row>
    <row r="180" spans="1:6" ht="38.25" x14ac:dyDescent="0.2">
      <c r="A180" s="20" t="s">
        <v>173</v>
      </c>
      <c r="B180" s="112" t="s">
        <v>159</v>
      </c>
      <c r="C180" s="113" t="s">
        <v>8</v>
      </c>
      <c r="D180" s="116">
        <v>1</v>
      </c>
      <c r="E180" s="87"/>
      <c r="F180" s="2">
        <f t="shared" si="4"/>
        <v>0</v>
      </c>
    </row>
    <row r="181" spans="1:6" x14ac:dyDescent="0.2">
      <c r="A181" s="20"/>
      <c r="B181" s="112"/>
      <c r="C181" s="113"/>
      <c r="D181" s="116"/>
      <c r="F181" s="2"/>
    </row>
    <row r="182" spans="1:6" x14ac:dyDescent="0.2">
      <c r="A182" s="20" t="s">
        <v>174</v>
      </c>
      <c r="B182" s="119" t="s">
        <v>160</v>
      </c>
      <c r="C182" s="113" t="s">
        <v>8</v>
      </c>
      <c r="D182" s="116">
        <v>1</v>
      </c>
      <c r="E182" s="87"/>
      <c r="F182" s="2">
        <f t="shared" si="4"/>
        <v>0</v>
      </c>
    </row>
    <row r="184" spans="1:6" x14ac:dyDescent="0.2">
      <c r="B184" s="100" t="s">
        <v>161</v>
      </c>
      <c r="C184" s="120"/>
      <c r="D184" s="120"/>
      <c r="E184" s="4"/>
      <c r="F184" s="5">
        <f>SUM(F146:F183)</f>
        <v>0</v>
      </c>
    </row>
    <row r="187" spans="1:6" x14ac:dyDescent="0.2">
      <c r="A187" s="46" t="s">
        <v>133</v>
      </c>
      <c r="B187" s="102" t="s">
        <v>46</v>
      </c>
    </row>
    <row r="189" spans="1:6" ht="25.5" x14ac:dyDescent="0.2">
      <c r="A189" s="7" t="s">
        <v>134</v>
      </c>
      <c r="B189" s="102" t="s">
        <v>191</v>
      </c>
      <c r="C189" s="103" t="s">
        <v>2</v>
      </c>
      <c r="D189" s="9">
        <v>14</v>
      </c>
      <c r="E189" s="87"/>
      <c r="F189" s="2">
        <f>D189*E189</f>
        <v>0</v>
      </c>
    </row>
    <row r="190" spans="1:6" x14ac:dyDescent="0.2">
      <c r="B190" s="102"/>
      <c r="C190" s="103"/>
      <c r="E190" s="2"/>
      <c r="F190" s="2"/>
    </row>
    <row r="191" spans="1:6" x14ac:dyDescent="0.2">
      <c r="A191" s="135" t="s">
        <v>135</v>
      </c>
      <c r="B191" s="102" t="s">
        <v>122</v>
      </c>
      <c r="C191" s="103" t="s">
        <v>2</v>
      </c>
      <c r="D191" s="9">
        <v>23</v>
      </c>
      <c r="E191" s="87"/>
      <c r="F191" s="2">
        <f>D191*E191</f>
        <v>0</v>
      </c>
    </row>
    <row r="192" spans="1:6" x14ac:dyDescent="0.2">
      <c r="B192" s="102"/>
      <c r="C192" s="103"/>
      <c r="E192" s="2"/>
      <c r="F192" s="2"/>
    </row>
    <row r="193" spans="1:6" ht="25.5" x14ac:dyDescent="0.2">
      <c r="A193" s="135" t="s">
        <v>136</v>
      </c>
      <c r="B193" s="102" t="s">
        <v>131</v>
      </c>
      <c r="C193" s="103" t="s">
        <v>2</v>
      </c>
      <c r="D193" s="9">
        <v>28</v>
      </c>
      <c r="E193" s="87"/>
      <c r="F193" s="2">
        <f>D193*E193</f>
        <v>0</v>
      </c>
    </row>
    <row r="194" spans="1:6" x14ac:dyDescent="0.2">
      <c r="B194" s="102"/>
      <c r="C194" s="103"/>
      <c r="E194" s="2"/>
      <c r="F194" s="2"/>
    </row>
    <row r="195" spans="1:6" x14ac:dyDescent="0.2">
      <c r="A195" s="135" t="s">
        <v>137</v>
      </c>
      <c r="B195" s="102" t="s">
        <v>192</v>
      </c>
      <c r="C195" s="103" t="s">
        <v>2</v>
      </c>
      <c r="D195" s="9">
        <v>1</v>
      </c>
      <c r="E195" s="87"/>
      <c r="F195" s="2">
        <f>D195*E195</f>
        <v>0</v>
      </c>
    </row>
    <row r="196" spans="1:6" x14ac:dyDescent="0.2">
      <c r="B196" s="102"/>
      <c r="C196" s="103"/>
      <c r="E196" s="2"/>
      <c r="F196" s="2"/>
    </row>
    <row r="197" spans="1:6" ht="38.25" x14ac:dyDescent="0.2">
      <c r="A197" s="135" t="s">
        <v>138</v>
      </c>
      <c r="B197" s="102" t="s">
        <v>193</v>
      </c>
      <c r="C197" s="103" t="s">
        <v>2</v>
      </c>
      <c r="D197" s="9">
        <v>40</v>
      </c>
      <c r="E197" s="87"/>
      <c r="F197" s="2">
        <f>D197*E197</f>
        <v>0</v>
      </c>
    </row>
    <row r="198" spans="1:6" x14ac:dyDescent="0.2">
      <c r="B198" s="102"/>
      <c r="C198" s="103"/>
      <c r="E198" s="2"/>
      <c r="F198" s="2"/>
    </row>
    <row r="199" spans="1:6" ht="25.5" x14ac:dyDescent="0.2">
      <c r="A199" s="135" t="s">
        <v>139</v>
      </c>
      <c r="B199" s="102" t="s">
        <v>194</v>
      </c>
      <c r="C199" s="103" t="s">
        <v>23</v>
      </c>
      <c r="D199" s="9">
        <v>18</v>
      </c>
      <c r="E199" s="87"/>
      <c r="F199" s="2">
        <f>D199*E199</f>
        <v>0</v>
      </c>
    </row>
    <row r="200" spans="1:6" x14ac:dyDescent="0.2">
      <c r="B200" s="102"/>
      <c r="C200" s="103"/>
      <c r="E200" s="2"/>
      <c r="F200" s="2"/>
    </row>
    <row r="201" spans="1:6" ht="25.5" x14ac:dyDescent="0.2">
      <c r="A201" s="7" t="s">
        <v>140</v>
      </c>
      <c r="B201" s="102" t="s">
        <v>195</v>
      </c>
      <c r="C201" s="103" t="s">
        <v>2</v>
      </c>
      <c r="D201" s="9">
        <v>3</v>
      </c>
      <c r="E201" s="87"/>
      <c r="F201" s="2">
        <f>D201*E201</f>
        <v>0</v>
      </c>
    </row>
    <row r="202" spans="1:6" x14ac:dyDescent="0.2">
      <c r="B202" s="102"/>
      <c r="C202" s="103"/>
      <c r="E202" s="2"/>
      <c r="F202" s="2"/>
    </row>
    <row r="203" spans="1:6" x14ac:dyDescent="0.2">
      <c r="A203" s="7" t="s">
        <v>141</v>
      </c>
      <c r="B203" s="102" t="s">
        <v>47</v>
      </c>
      <c r="C203" s="103" t="s">
        <v>2</v>
      </c>
      <c r="D203" s="9">
        <v>23</v>
      </c>
      <c r="E203" s="87"/>
      <c r="F203" s="2">
        <f>D203*E203</f>
        <v>0</v>
      </c>
    </row>
    <row r="204" spans="1:6" x14ac:dyDescent="0.2">
      <c r="B204" s="102"/>
      <c r="C204" s="103"/>
      <c r="E204" s="2"/>
      <c r="F204" s="2"/>
    </row>
    <row r="205" spans="1:6" x14ac:dyDescent="0.2">
      <c r="A205" s="7" t="s">
        <v>178</v>
      </c>
      <c r="B205" s="102" t="s">
        <v>48</v>
      </c>
      <c r="C205" s="103" t="s">
        <v>8</v>
      </c>
      <c r="D205" s="9">
        <v>1</v>
      </c>
      <c r="E205" s="87"/>
      <c r="F205" s="2">
        <f>D205*E205</f>
        <v>0</v>
      </c>
    </row>
    <row r="206" spans="1:6" x14ac:dyDescent="0.2">
      <c r="B206" s="102"/>
      <c r="C206" s="103"/>
      <c r="E206" s="2"/>
      <c r="F206" s="2"/>
    </row>
    <row r="207" spans="1:6" ht="25.5" x14ac:dyDescent="0.2">
      <c r="A207" s="7" t="s">
        <v>179</v>
      </c>
      <c r="B207" s="102" t="s">
        <v>49</v>
      </c>
      <c r="C207" s="103" t="s">
        <v>8</v>
      </c>
      <c r="D207" s="9">
        <v>1</v>
      </c>
      <c r="E207" s="87"/>
      <c r="F207" s="2">
        <f>D207*E207</f>
        <v>0</v>
      </c>
    </row>
    <row r="208" spans="1:6" x14ac:dyDescent="0.2">
      <c r="B208" s="102"/>
      <c r="C208" s="103"/>
      <c r="E208" s="2"/>
      <c r="F208" s="2"/>
    </row>
    <row r="209" spans="2:6" x14ac:dyDescent="0.2">
      <c r="B209" s="100" t="s">
        <v>50</v>
      </c>
      <c r="C209" s="120"/>
      <c r="D209" s="120"/>
      <c r="E209" s="4"/>
      <c r="F209" s="5">
        <f>SUM(F189:F208)</f>
        <v>0</v>
      </c>
    </row>
    <row r="210" spans="2:6" x14ac:dyDescent="0.2">
      <c r="B210" s="47"/>
      <c r="C210" s="48"/>
      <c r="D210" s="2"/>
      <c r="E210" s="2"/>
      <c r="F210" s="2"/>
    </row>
  </sheetData>
  <sheetProtection password="ED67" sheet="1" objects="1" scenarios="1" selectLockedCells="1"/>
  <mergeCells count="4">
    <mergeCell ref="B10:F10"/>
    <mergeCell ref="B11:F11"/>
    <mergeCell ref="B105:D105"/>
    <mergeCell ref="B141:D14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 xml:space="preserve">&amp;L&amp;8Popis del&amp;R&amp;8 Ureditev prostorov - 2. nadstropje
</oddHeader>
    <oddFooter>&amp;C&amp;8&amp;P/&amp;N&amp;R&amp;8Investitor: Zavod za šolstvo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REKAPITULACIJA</vt:lpstr>
      <vt:lpstr>ELEKTRIČNE</vt:lpstr>
      <vt:lpstr>ELEKTRIČNE!Tiskanje_naslovov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 d.o.o.</dc:creator>
  <cp:lastModifiedBy>Pino</cp:lastModifiedBy>
  <cp:lastPrinted>2020-06-29T12:21:12Z</cp:lastPrinted>
  <dcterms:created xsi:type="dcterms:W3CDTF">2005-10-27T05:42:28Z</dcterms:created>
  <dcterms:modified xsi:type="dcterms:W3CDTF">2020-07-07T07:40:35Z</dcterms:modified>
</cp:coreProperties>
</file>